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6380" windowHeight="7650" tabRatio="669" firstSheet="1" activeTab="1"/>
  </bookViews>
  <sheets>
    <sheet name="Dati" sheetId="1" state="hidden" r:id="rId1"/>
    <sheet name="AR" sheetId="2" r:id="rId2"/>
    <sheet name="Siltummezgls" sheetId="3" r:id="rId3"/>
    <sheet name="AVK" sheetId="4" r:id="rId4"/>
    <sheet name="UK" sheetId="5" r:id="rId5"/>
    <sheet name="ZA" sheetId="6" r:id="rId6"/>
  </sheets>
  <definedNames/>
  <calcPr fullCalcOnLoad="1"/>
</workbook>
</file>

<file path=xl/sharedStrings.xml><?xml version="1.0" encoding="utf-8"?>
<sst xmlns="http://schemas.openxmlformats.org/spreadsheetml/2006/main" count="668" uniqueCount="348">
  <si>
    <t xml:space="preserve">Izpildītājs: </t>
  </si>
  <si>
    <t>SIA  INOVA  Reģ. nr. LV40103233035</t>
  </si>
  <si>
    <t xml:space="preserve">Būves nosaukums: </t>
  </si>
  <si>
    <t>Daudzdzīvokļu ēka</t>
  </si>
  <si>
    <t xml:space="preserve">Objekta nosaukums: </t>
  </si>
  <si>
    <t>Vienkāršota renovācija</t>
  </si>
  <si>
    <t>Objekta adrese:</t>
  </si>
  <si>
    <t>Liepāja, Dorupes 34</t>
  </si>
  <si>
    <t>Tāmes izmaksas (bez PVN):</t>
  </si>
  <si>
    <t>Tāme sastādīta 2011. gada tirgus cenās</t>
  </si>
  <si>
    <t>Tāme sastādīta 2011. gada 05. septembrī</t>
  </si>
  <si>
    <t>Platums (m)</t>
  </si>
  <si>
    <t>Dziļums (m)</t>
  </si>
  <si>
    <t>Augstums (m)</t>
  </si>
  <si>
    <t>Apbūves laukums (m²)</t>
  </si>
  <si>
    <t>Perimetrs (m)</t>
  </si>
  <si>
    <t>Fasādes laukums (m²)</t>
  </si>
  <si>
    <t>Vecie logi dzīvokļos(m²)</t>
  </si>
  <si>
    <t>Jaunie logi dzīvokļos(m²)</t>
  </si>
  <si>
    <t>Vecie logi koplietošanas telpās (m²)</t>
  </si>
  <si>
    <t>Jaunie logi koplietošanas telpās (m²)</t>
  </si>
  <si>
    <t>Logi kopā (m²)</t>
  </si>
  <si>
    <t>Lodžijas</t>
  </si>
  <si>
    <t>Cokola augstums (m)</t>
  </si>
  <si>
    <t>Cokola laukums (m²)</t>
  </si>
  <si>
    <t>Pamatu siltinājuma augstums (m)</t>
  </si>
  <si>
    <t>Pamatu siltinājuma laukums (m²)</t>
  </si>
  <si>
    <t>Ārdurvju skaits (ieskaitot kāpņu telpu, pagrabu u.c.)</t>
  </si>
  <si>
    <t>Ieejas jumtiņu skaits (gab)</t>
  </si>
  <si>
    <t>Ieejas jumtiņa platums</t>
  </si>
  <si>
    <t>Ieejas jumtiņa dziļums</t>
  </si>
  <si>
    <t>Ieejas jumtiņu platība (m²)</t>
  </si>
  <si>
    <t>Jumta kores augstums (m)</t>
  </si>
  <si>
    <t>Jumta platība</t>
  </si>
  <si>
    <t>Pamatu pēdas laukums</t>
  </si>
  <si>
    <t>Skursteņi (gab)</t>
  </si>
  <si>
    <t>Ventilācijas izvadi (gab)</t>
  </si>
  <si>
    <t>Jumta lūkas (gab)</t>
  </si>
  <si>
    <t>Radiatori</t>
  </si>
  <si>
    <t>Apkures caurules (m)</t>
  </si>
  <si>
    <t>Karstā ūdens caurules (m)</t>
  </si>
  <si>
    <t>Darba samaksas likme</t>
  </si>
  <si>
    <t>Transporta izdevumi</t>
  </si>
  <si>
    <t>Pieskaitāmie izdevumi</t>
  </si>
  <si>
    <t>Peļņa</t>
  </si>
  <si>
    <t>Nr.p.k.</t>
  </si>
  <si>
    <t>Darba nosaukums</t>
  </si>
  <si>
    <t>Mērvienība</t>
  </si>
  <si>
    <t>Daudzums</t>
  </si>
  <si>
    <t>m²</t>
  </si>
  <si>
    <t xml:space="preserve">m </t>
  </si>
  <si>
    <t>m</t>
  </si>
  <si>
    <t xml:space="preserve">Jumta lūkas </t>
  </si>
  <si>
    <t>gab.</t>
  </si>
  <si>
    <t>Jumtiņu atjaunošana pagrabstāva ieejās asīs 2-1</t>
  </si>
  <si>
    <t>kompl.</t>
  </si>
  <si>
    <t>Ieejas mezglu atjaunošana ( augšējās daļas attīrīšana un atjaunošana kausējot bitumena ruļļu materiālu, lāsenis,  nojumes apakšas krāsošana, durvju bloku, remonts, pārkrāsošana)</t>
  </si>
  <si>
    <t>Fasādes sienu attīrīšana, plaisu aizdare, izdrupušo ķieģeļu vietu izlīdzināšana ar apmetuma javas maisījumu, palodžu demontāža</t>
  </si>
  <si>
    <t>m2</t>
  </si>
  <si>
    <t>Tranšejas izrakšana un aizbēršana gar pamatiem, blietējot</t>
  </si>
  <si>
    <t>m³</t>
  </si>
  <si>
    <t>Pagraba griestu attīrīšana, plaisu aizdare, gruntēšana</t>
  </si>
  <si>
    <t>Logu demontāža dzīvokļos (palodzes t.sk.)</t>
  </si>
  <si>
    <t>Apzīmējums</t>
  </si>
  <si>
    <t>Ø40</t>
  </si>
  <si>
    <t>Ø50</t>
  </si>
  <si>
    <t>Ø57</t>
  </si>
  <si>
    <t>Ø76</t>
  </si>
  <si>
    <t>DN32 (Ø40x4)</t>
  </si>
  <si>
    <t>DN50 (Ø57x3)</t>
  </si>
  <si>
    <t>Izolācijas montāžas palīgmateriāli</t>
  </si>
  <si>
    <t>Cauruļu veidgabali, stiprinājumi, saskrūves u.c. palīgmateriāli</t>
  </si>
  <si>
    <t>Atveru aizdare pēc cauruļu demontāžas</t>
  </si>
  <si>
    <t>6 bar</t>
  </si>
  <si>
    <t>Sistēmas hidrauliskā pārbaude</t>
  </si>
  <si>
    <t>Cauruļvadu stiprinājumi apkures sistēmai (stāvvadi, pievadi radiatoriem)</t>
  </si>
  <si>
    <t>Qnom=1,5 m3/st.</t>
  </si>
  <si>
    <t>Qnom=6 m3/st.</t>
  </si>
  <si>
    <t>ECL-210/A266</t>
  </si>
  <si>
    <t>ECL-210/A230</t>
  </si>
  <si>
    <t>El. Sadales skapis</t>
  </si>
  <si>
    <t>ESMT</t>
  </si>
  <si>
    <t>ESMU</t>
  </si>
  <si>
    <t>ESM-11</t>
  </si>
  <si>
    <t>KP 35</t>
  </si>
  <si>
    <t>VS2-25 Kvs 4</t>
  </si>
  <si>
    <t>AMV 10</t>
  </si>
  <si>
    <t>AMV 30</t>
  </si>
  <si>
    <t>AIP- 32 Kvs12,5</t>
  </si>
  <si>
    <t>Spiediena regulētājs</t>
  </si>
  <si>
    <t>Izplešanās tvertne</t>
  </si>
  <si>
    <t>DN 15 (1/2'')</t>
  </si>
  <si>
    <t>Automātiskais atgaisotājs</t>
  </si>
  <si>
    <t>DN 20 (3/4''); 6bar</t>
  </si>
  <si>
    <t>Drošības vārsts</t>
  </si>
  <si>
    <t>DN 20 (3/4''); 10bar</t>
  </si>
  <si>
    <t>DN 20 (3/4'')</t>
  </si>
  <si>
    <t>Filtrs</t>
  </si>
  <si>
    <t>DN 32 (1 1/4'')</t>
  </si>
  <si>
    <t>DN50</t>
  </si>
  <si>
    <t>DN65</t>
  </si>
  <si>
    <t>Vienvirziena vārsts</t>
  </si>
  <si>
    <t>Lodveida krāns</t>
  </si>
  <si>
    <t>DN 25 (1'')</t>
  </si>
  <si>
    <t>DN 50 (2'')</t>
  </si>
  <si>
    <t>DN 50; PN16</t>
  </si>
  <si>
    <t>DN 65; PN16</t>
  </si>
  <si>
    <t>0-16 bar</t>
  </si>
  <si>
    <t>Manometrs</t>
  </si>
  <si>
    <t>Ø 1/2 '' PN 16 bar</t>
  </si>
  <si>
    <t>Manometra krāns</t>
  </si>
  <si>
    <t>Ø 10x1</t>
  </si>
  <si>
    <t xml:space="preserve">Vara impulsa caurule manometram </t>
  </si>
  <si>
    <t>0-100 C</t>
  </si>
  <si>
    <t>0-120 C</t>
  </si>
  <si>
    <t>Tērauda caurule (melnā)</t>
  </si>
  <si>
    <t>DN 25 (32x2.5)</t>
  </si>
  <si>
    <t>DN 32 (38x3)</t>
  </si>
  <si>
    <t>DN 40 (45x2.5)</t>
  </si>
  <si>
    <t>DN 50 (57x3)</t>
  </si>
  <si>
    <t>DN 65 (76x3)</t>
  </si>
  <si>
    <t>DN 20 (25)</t>
  </si>
  <si>
    <t>DN 25 (32)</t>
  </si>
  <si>
    <t>DN 32 (38)</t>
  </si>
  <si>
    <t>DN 40 (45)</t>
  </si>
  <si>
    <t>DN 50 (57)</t>
  </si>
  <si>
    <t>DN 65 (76)</t>
  </si>
  <si>
    <t>Profils 50x50x3</t>
  </si>
  <si>
    <t>Kabelis 3 x 2,5 mm2</t>
  </si>
  <si>
    <t>Kabelis 2 x 1.0 mm2</t>
  </si>
  <si>
    <t>Marķēšanas materiāli</t>
  </si>
  <si>
    <t>Siltummezgla tehniskās dokumentācijas izvietošana</t>
  </si>
  <si>
    <t>Sistēmas skalošana un pārbaude</t>
  </si>
  <si>
    <t>Ū1, T3, T4 sistēmas</t>
  </si>
  <si>
    <t>DN20</t>
  </si>
  <si>
    <t>DN25</t>
  </si>
  <si>
    <t>DN32</t>
  </si>
  <si>
    <t>DN40</t>
  </si>
  <si>
    <t>Nerūsējoša tērauda caurule Ø60x3.5 ar veidgab. (guļvads)</t>
  </si>
  <si>
    <t>Balansējošais vārsts</t>
  </si>
  <si>
    <t>kompl</t>
  </si>
  <si>
    <t>Ugunsdrošas putas vai hermētiķis</t>
  </si>
  <si>
    <t>vieta</t>
  </si>
  <si>
    <t>Pieslēgšana pie dvieļu žāvētājiem</t>
  </si>
  <si>
    <t>Caurules montāža pie griestiem DN50, DN32, DN25</t>
  </si>
  <si>
    <t xml:space="preserve"> </t>
  </si>
  <si>
    <t>Caurules montāža šahtā DN32, DN25, DN20</t>
  </si>
  <si>
    <t>Esošās caurules demontaža</t>
  </si>
  <si>
    <t>Sistēmas ieregulēšana un balansēšana</t>
  </si>
  <si>
    <t>K1 sistēmas</t>
  </si>
  <si>
    <t>DN100</t>
  </si>
  <si>
    <t>Ugunsdrošības cauruļu uzmava</t>
  </si>
  <si>
    <t>stāvi</t>
  </si>
  <si>
    <t>Sienu un griestu gruntēšana, krāsošana</t>
  </si>
  <si>
    <t>Margu atjaunošana, krāsošana</t>
  </si>
  <si>
    <t>kapn.telp</t>
  </si>
  <si>
    <t>Elektroinstalācijas sakārtošana(iestrāde penāļos)</t>
  </si>
  <si>
    <t>Siltummezgls</t>
  </si>
  <si>
    <t xml:space="preserve">1. Divslīpu jumts </t>
  </si>
  <si>
    <t>Jumta seguma izveidošana. (Ruukki jumta segums, RR798 wine red vai ekvivalents, kore, vējmalas, lāsenis, sniega barjeras</t>
  </si>
  <si>
    <t>Jumta seguma demontāža, būvgužu utilizēšana(t.sk. skārda elementi)</t>
  </si>
  <si>
    <t>Bojāto jumta konstrukciju nomaiņa, kokmateriāli, stiprinājumi, palīgmat.</t>
  </si>
  <si>
    <t>Jumta ventilācijas skursteņu remonts, apdare,jumta pieslēgums,  jumtiņu uzstādīšana, ieskaitot materiālu, skārda locījumus pieslēgumam, skārda jumtiņus (tonis saskaņā ar projektu)</t>
  </si>
  <si>
    <t>Arējo skārda palodžu uzstādīšana, ieskaitot ārējās skārda palodzes, palīgmateriālus.</t>
  </si>
  <si>
    <t>Pasūtītājs: SIA"Valmieras Namsaimnieks"</t>
  </si>
  <si>
    <t xml:space="preserve">DARBU APJOMU SARAKSTS  Nr.1  </t>
  </si>
  <si>
    <t>Buvuzņēmējam jāievērtē darbu daudzums, nepieciešamie materiāli un papildus darbi būvdarbu apjoma sarakstā minēto darbu veikšanai, kas nav minēti šajā sarakstā, bet bez kuriem nebūtu iespējami būvdarbi tehnoloģiski pareizi un spēkā esoši, kā arī iespējamo būvdarbu pabeigšana atbilstoši projekta rasējumos fiksētam stāvoklim un pārējie ar to saistītie darbi,neizmainot pasūtītāja tehnisko specifikāciju.</t>
  </si>
  <si>
    <r>
      <t xml:space="preserve">Objekts: </t>
    </r>
    <r>
      <rPr>
        <b/>
        <sz val="11"/>
        <rFont val="Times New Roman"/>
        <family val="1"/>
      </rPr>
      <t>Daudzdzīvokļu dzīvojamās mājas vienkāršota renovācija Stacijas ielā 22, Valmierā</t>
    </r>
  </si>
  <si>
    <t>Piezīmes:</t>
  </si>
  <si>
    <t>1. Dotie darbu apjomi obligāti skatāmi kopā ar projektu.</t>
  </si>
  <si>
    <t>2. Pretendents ir ievērtējis darbu daudzumus, nepieciešamos materiālus un papildus darbus būvdarbu apjoma sarakstā minēto darbu veikšanai, kas nav minēti šajā sarakstā, bet bez kuriem nebūtu iespējami būvdarbi, tehnoloģiski pareizi un spēkā esoši, kā arī iespējamo būvdarbu pabeigšana atbilstoši projekta rasējumos fiksētam stāvoklim un pārējiem ar tiem saistītiem darbiem ( iesniegt tehnisko specifikāciju, neizmainot norādītos apjomus).</t>
  </si>
  <si>
    <t>3. Pretendents veicot būvdarbus ievēros ETAG 004.</t>
  </si>
  <si>
    <t>Zālāja atjaunošana pēc renovācijas darbiem (melnzemes pievešana, izlīdzināšana, blietēšana, zālāja iesēšana).</t>
  </si>
  <si>
    <t>kpl.</t>
  </si>
  <si>
    <t>Fasādes elementu noņemšana un uzstadīšana (piem.: paskastīte, numurzīme, u.c.iesk.vīteņaugu demontāža).</t>
  </si>
  <si>
    <t>Būvtāfeles izgatavošana, piegāde, uzstādīšana</t>
  </si>
  <si>
    <t xml:space="preserve">   Nosaukums</t>
  </si>
  <si>
    <t>Mērv.</t>
  </si>
  <si>
    <t>Skaits</t>
  </si>
  <si>
    <t>TOP-S 50/4-3</t>
  </si>
  <si>
    <t>VM2-32 Kvs 10</t>
  </si>
  <si>
    <t>V=100 l</t>
  </si>
  <si>
    <t>DN 40; PN16</t>
  </si>
  <si>
    <t>Elektromontāžas darbi sltummezgla iekārtu pieslēgšanai</t>
  </si>
  <si>
    <t>Būvgružu (esošā siltinājuma) utilizācija</t>
  </si>
  <si>
    <t>Fasādes dekoratīvais apmetums (2mm grauds), gruntēšana un krāsošana ar silikona krāsu</t>
  </si>
  <si>
    <t>Pagraba elektroistalācijas pārbūve, gaismekļu, nozarkārbu, slēdžu nomaiņa pārvietojot par siltinājuma tiesu</t>
  </si>
  <si>
    <t>Pagraba sienu siltināšana Paroc Fas3 vai ekvivalants(starp siltajām komerctelpām telpām un neapsildīto daļu)</t>
  </si>
  <si>
    <t>Logu un palodžu nomaiņa pagrabstāva telpās, apdare, iekšējo palodžu uzstādīšana,  logu ārējās un iekšējās tvaika lentas</t>
  </si>
  <si>
    <t xml:space="preserve">DARBU APJOMU SARAKSTS  Nr.2  </t>
  </si>
  <si>
    <r>
      <t xml:space="preserve">Objekts: </t>
    </r>
    <r>
      <rPr>
        <b/>
        <sz val="12"/>
        <rFont val="Times New Roman"/>
        <family val="1"/>
      </rPr>
      <t>Daudzdzīvokļu dzīvojamās mājas vienkāršota renovācija Stacijas ielā 22, Valmierā</t>
    </r>
  </si>
  <si>
    <t>N.p.k.</t>
  </si>
  <si>
    <t>Siltummainis (k.ūd.; divpakāpju)Danfoss vai ekvivalents</t>
  </si>
  <si>
    <t>Siltummainis (apk.; vienpakāpju)Danfoss vai ekvivalents</t>
  </si>
  <si>
    <t>Vadības bloks ar programmas karti Danfoss vai ekvivalents</t>
  </si>
  <si>
    <t>Ārgaisa temperatūras sensors Danfoss vai ekvivalents</t>
  </si>
  <si>
    <t>Ūdens temperatūras sensors Danfoss vai ekvivalents</t>
  </si>
  <si>
    <t>Spiediena relejs Danfoss vai ekvivalents</t>
  </si>
  <si>
    <t>Regulēšanas vārsts Danfoss vai ekvivalents</t>
  </si>
  <si>
    <t>Vārsta izpildmehānisms Danfoss vai ekvivalents</t>
  </si>
  <si>
    <t>Esošā siltuma skaitītāja demontāža, montāža, verifikācija</t>
  </si>
  <si>
    <t>Apkures sistēmas cirkulācijas sūknis  Wilo vai ekvivalents</t>
  </si>
  <si>
    <t>Lodveida ventilis ar metināmiem galiem NAVAL vai ekvivalents</t>
  </si>
  <si>
    <t>Ēkas radiatoru apkures sistēma (stāvvadi un pievadi pie radiatoriem)</t>
  </si>
  <si>
    <t>33-500-1000 (2109W)</t>
  </si>
  <si>
    <t>DN15 (Ø1/2'')</t>
  </si>
  <si>
    <t>Noslēgventilis (tauriņveida)</t>
  </si>
  <si>
    <t>DN20 (Ø3/4'')</t>
  </si>
  <si>
    <t>termostatventilis divcauruļu sistēmām</t>
  </si>
  <si>
    <t>termostata galva (mehāniskā ar ciparu iedaļām, 2cauruļu sistēmām)</t>
  </si>
  <si>
    <t>DN15 (Ø20x2)</t>
  </si>
  <si>
    <t>DN20 (Ø25x2,25)</t>
  </si>
  <si>
    <t>Ēkas apkures maģistrāles un stāvvadu pievadi (pagrabā).</t>
  </si>
  <si>
    <t>DN40; PN16</t>
  </si>
  <si>
    <t>DN50; PN16</t>
  </si>
  <si>
    <t>DN 15 (1/2''); Kvs=1</t>
  </si>
  <si>
    <t>balansēšanas vārsts</t>
  </si>
  <si>
    <t>Noslēgventilis</t>
  </si>
  <si>
    <t>DN25 (Ø32x3)</t>
  </si>
  <si>
    <t>DN40 (Ø50x4,5)</t>
  </si>
  <si>
    <t>DN65 (Ø76x3)</t>
  </si>
  <si>
    <t>Ø20</t>
  </si>
  <si>
    <t>Ø25</t>
  </si>
  <si>
    <t>Ø32</t>
  </si>
  <si>
    <t>AVK</t>
  </si>
  <si>
    <t xml:space="preserve">DARBU APJOMU SARAKSTS  Nr.3  </t>
  </si>
  <si>
    <t>Tērauda plākšņu radiators ar sānu pievienojumu Purmo vai ekvivalents</t>
  </si>
  <si>
    <t>Daudzslāņu plastmasas-kompozītā caurule (Pert-Al-Pert) Uponor vai ekvivalents</t>
  </si>
  <si>
    <t>Daudzslāņu plastmasas-kompozītā caurule (Pert-Al-Pert) - stāvvadi Uponor vai ekvivalents</t>
  </si>
  <si>
    <t>Lodveida ventilis Naval vai ekvivalents</t>
  </si>
  <si>
    <t>Nr.</t>
  </si>
  <si>
    <t>Nosaukums</t>
  </si>
  <si>
    <t>Izmērs</t>
  </si>
  <si>
    <t xml:space="preserve">DARBU APJOMU SARAKSTS  Nr.4  </t>
  </si>
  <si>
    <t>Wavin Tigris Alupex caurule Ø25×2.5 ar veidgabaliem vai ekvivalents</t>
  </si>
  <si>
    <t>Wavin Tigris Alupex caurule Ø32×3.0 ar veidgab. (guļvads) vai ekvivalents</t>
  </si>
  <si>
    <t>Wavin Tigris Alupex caurule Ø32×3.0 ar veidgab.(stāvvads) vai ekvivalents</t>
  </si>
  <si>
    <t>Wavin Tigris Alupex caurule Ø40×4.0 ar veidgab. (guļvads) vai ekvivalents</t>
  </si>
  <si>
    <t>Wavin Tigris Alupex caurule Ø40×4.0 ar veidgab. (stāvvads) vai ekvivalents</t>
  </si>
  <si>
    <t>Wavin Tigris Alupex caurule Ø50×4.5 ar veidgab. (guļvads) vai ekvivalents</t>
  </si>
  <si>
    <t>Tērauda cauruļu gruntēšana 2 kārtās (140 mikroni)</t>
  </si>
  <si>
    <t>Sistēmas ieregulēšanas un balansēšanas darbi, balansēšanas akta sastādīšana</t>
  </si>
  <si>
    <t>Daudzslāņu plastmasas-kompozītā caurule (Pert-Al-Pert) Uponor vai ekvivalents, ar stiprinājumiem un veidgabaliem</t>
  </si>
  <si>
    <t>Daudzslāņu plastmasas-kompozītā caurule (Pert-Al-Pert) Uponor vai ekvivalents ar stiprinājumiem un veidgabaliem</t>
  </si>
  <si>
    <t>Tērauda caurule (melnā) ar stiprinājumiem un veidgabaliem</t>
  </si>
  <si>
    <t>Daudzslāņu plastmasas-kompozītā caurule (k. ūdens cirkulācija) Uponor vai ekvivalents ar stiprinājumiem un veidgabaliem</t>
  </si>
  <si>
    <t>Tērauda caurule (aukstais un karstais ūdensvads) ar stiprinājumiem un veidgabaliem</t>
  </si>
  <si>
    <t>Trejgabali, tukšošanas ventīļi, saskrūves u.c. palīgmateriāli</t>
  </si>
  <si>
    <t>Esošo tērauda cauruļu un siltumizolācijas demontāža, utilizācija</t>
  </si>
  <si>
    <t>Minerālvates izolācijas čaula, ar alum. atstarojošo slāni; b=50mm Paroc vai ekvivalents</t>
  </si>
  <si>
    <t>Komunikāciju šahtu atvēršana/aizvēršana, apdare</t>
  </si>
  <si>
    <t>Tubolit AR skaņa izolācija d=5mm Æ 100mm vai ekvivalents</t>
  </si>
  <si>
    <t>Stieples turētāji jumtam</t>
  </si>
  <si>
    <t>Stieples turētāji sienai</t>
  </si>
  <si>
    <t xml:space="preserve">AluT stieple 8mm  </t>
  </si>
  <si>
    <t>Cinkota tērauda stieple 8mm  zemējuma izvadiem</t>
  </si>
  <si>
    <t>Krustklemme stieplei 8-10mm</t>
  </si>
  <si>
    <t>Spaile stieple/stienis</t>
  </si>
  <si>
    <t>Mērījumu spaile</t>
  </si>
  <si>
    <t>Zemējuma plakandzelzis cinkots 30x3,5mm</t>
  </si>
  <si>
    <t>Zemējuma iek. savienošanas spailes  lenta/lenta</t>
  </si>
  <si>
    <t>Pretkorozijas lenta 50mm, l = 10m</t>
  </si>
  <si>
    <t>Termomosēduma izolācija</t>
  </si>
  <si>
    <t>Gala klemme stieples pievienošanai lenta/stieple</t>
  </si>
  <si>
    <t>Ietves seguma un zālāja atjaunošana</t>
  </si>
  <si>
    <t>Zibensaizsardzība</t>
  </si>
  <si>
    <t xml:space="preserve">DARBU APJOMU SARAKSTS  Nr.5  </t>
  </si>
  <si>
    <r>
      <t>DN40, G=10m</t>
    </r>
    <r>
      <rPr>
        <vertAlign val="superscript"/>
        <sz val="11"/>
        <rFont val="Times New Roman"/>
        <family val="1"/>
      </rPr>
      <t>3</t>
    </r>
    <r>
      <rPr>
        <sz val="11"/>
        <rFont val="Times New Roman"/>
        <family val="1"/>
      </rPr>
      <t>/st.</t>
    </r>
  </si>
  <si>
    <t>Pagraba griestu siltināšana Paroc CGL 20cy, 100mm vai ekvivalents, demontājot koka starpsienu augšējās daļas un nostiprinot</t>
  </si>
  <si>
    <t>Cokola un pamatu dekoratīvais apmetums uz silikona bāzes, gruntēšana un krāsošana</t>
  </si>
  <si>
    <t>Aeratoru uzstādīšana</t>
  </si>
  <si>
    <t>Vēdināšanas restu nomaiņa ēkas gala sienās</t>
  </si>
  <si>
    <t>Jumta pārkares pagarināšana, kokmateriāli, stiprinājumi, palīgmateriāli</t>
  </si>
  <si>
    <t>Kārbas izbūve pēc pagarināšanas, apšūšana ar spundēto dēli, krāsošana</t>
  </si>
  <si>
    <t>Jumta klāja latojuma izbūve horizontālais, vertikālais, kokmateriāli, kondensāta plēves ieklāšana, stiprinājumi, visus kokmateriālus apstrādāt ar INWOOD Fire vai ekvivalents</t>
  </si>
  <si>
    <t>32-100</t>
  </si>
  <si>
    <t>Karstā ūdens cirkulācijas sūknis Grundfoss vai ekvivalents</t>
  </si>
  <si>
    <t>1.pielikums iepirkuma Nr.VN 2014/2 nolikumam</t>
  </si>
  <si>
    <t>Noteksistēmas uzstādīšana,ieskaitot teknes, notekrenes, stiprinājumus</t>
  </si>
  <si>
    <t>Laipu izbūve bēniņos 1.2m platumā, kokmateriālus apstrādāt ar INWOOD Fire</t>
  </si>
  <si>
    <r>
      <t>Bēniņu lūkas ar trepēm FAKRO LSF vai ekvivalents (U</t>
    </r>
    <r>
      <rPr>
        <sz val="11"/>
        <color indexed="8"/>
        <rFont val="Calibri"/>
        <family val="2"/>
      </rPr>
      <t>≤</t>
    </r>
    <r>
      <rPr>
        <sz val="13.2"/>
        <color indexed="8"/>
        <rFont val="Times New Roman"/>
        <family val="1"/>
      </rPr>
      <t>1.8)</t>
    </r>
  </si>
  <si>
    <t>2. Ventilācijas skursteņi</t>
  </si>
  <si>
    <t>3. Ieejas jumtiņi</t>
  </si>
  <si>
    <t>4. Bēniņi</t>
  </si>
  <si>
    <t>5. Fasāde</t>
  </si>
  <si>
    <t>6. Cokols</t>
  </si>
  <si>
    <t>7. Pagrabs</t>
  </si>
  <si>
    <t>Ventilācijas skursteņu tīrīšana, vilkmes pārbaude, ja nepieciešams kanālu remonts</t>
  </si>
  <si>
    <t>Fasādes bojāto sienu remonts</t>
  </si>
  <si>
    <t>Fasādes un aiļu armēšanu ar sietu līmjavā, ieskaitot armēšanas javu, stiklašķiedras sietu, stūrīšus ar armējamo sietu, t.sk. PVC lāsenis</t>
  </si>
  <si>
    <r>
      <t>Fasādes siltināšana 100mm minerālvate (</t>
    </r>
    <r>
      <rPr>
        <sz val="11"/>
        <color indexed="8"/>
        <rFont val="Calibri"/>
        <family val="2"/>
      </rPr>
      <t>λ≤0.037)</t>
    </r>
    <r>
      <rPr>
        <sz val="11"/>
        <color indexed="8"/>
        <rFont val="Times New Roman"/>
        <family val="1"/>
      </rPr>
      <t>, ieskaitot grunti, līmjavu, dībeļus, cokolīsti ar lāseni.</t>
    </r>
  </si>
  <si>
    <t>Aiļu siltināšana ar fasādes cieto minerālvati (λ≤0.037), 30mm, ieskaitot līmjavu, dībeļus</t>
  </si>
  <si>
    <t>Esošās betona nomales demontāža, utilizācija</t>
  </si>
  <si>
    <t>Cokola nomales izveide no bruģakmens, ieskaitot bruģakmeni, granti, šķembas, betonu, smalkās smiltis, bordas</t>
  </si>
  <si>
    <r>
      <t>Ieejas laukuma attīrīšana, flīzēšana (flīžu pretslīdes klase R</t>
    </r>
    <r>
      <rPr>
        <sz val="11"/>
        <color indexed="8"/>
        <rFont val="Calibri"/>
        <family val="2"/>
      </rPr>
      <t>&gt;</t>
    </r>
    <r>
      <rPr>
        <sz val="11"/>
        <color indexed="8"/>
        <rFont val="Times New Roman"/>
        <family val="1"/>
      </rPr>
      <t>11), kājslauķa uzstādīšana</t>
    </r>
  </si>
  <si>
    <t>Apmetuma izveide uz sieta un bezstruktūras apmetuma uzklāšana, ieskaitot līmjavu, stikla škiedras sietu, grunti, apmetumu</t>
  </si>
  <si>
    <t>komerctelpās traucējošo elementu atvirzīšana, pēc tam montāža pēc pagraba pārseguma siltināšanas</t>
  </si>
  <si>
    <t>Nenesošo starpsienu demontāža tehniskajā gaitenī, t.sk. būvgružu utilizācija, apdare pēc demontāžas</t>
  </si>
  <si>
    <t>Jaunu logu bloku uzstādīšana  (U≤1.3) (, iekšējo ailu apdare, ieskaitot PVC logus, iekšējās palodzes, logu profilus, stiprinājumus, montāžas putas, palīgmateriālus, logu ārējās un iekšējās tvaika lentas</t>
  </si>
  <si>
    <t>Bojāto sienu remonts, sieta iestrāde</t>
  </si>
  <si>
    <t>Traucējošo elementu demontāža, montāža</t>
  </si>
  <si>
    <t>Lakotu koka lenderu uzstādīšana</t>
  </si>
  <si>
    <t>Kāpņu telpu un gaiteņu kosmētiskais remonts, sienu un griestu attīrīšana, špaktelēšana</t>
  </si>
  <si>
    <t>Topogrāfijas izstrāde</t>
  </si>
  <si>
    <t>Fasādes cokola un pamatu siltināšana (600mm gruntī), armēšana ar sietu, ieskaitot bituma mastika, ekstrudēto putupolistirolu (λ≤0.037) 50mm, armējošo sietu, stūrīšus ar armējamo sietu, līmjavu, dībeļus.</t>
  </si>
  <si>
    <t>Aiļu siltināšana ar putupolistirolu(λ≤0.037) 20mm, armēšana ar sietu, ieskaitot stūrīšus ar armējamo sietu, līmjavu, dībeļus.</t>
  </si>
  <si>
    <t>Minerālvates izolācijas čaula, ar alum. atstarojošo slāni; b=30mm Paroc vai ekvivalents un PVC pārklājums</t>
  </si>
  <si>
    <t>Minerālvates izolācijas čaula, ar alum. atstarojošo slāni; b=30mm Paroc vai ekvivalents, PVC pārklājums</t>
  </si>
  <si>
    <t>Minerālvates izolācijas čaula, ar alum. atstarojošo slāni;b=50mm Paroc vai ekvivalents, PVC pārklājums</t>
  </si>
  <si>
    <t>Minerālvates izolācijas čaula, ar alum. atstarojošo slāni; b=50mm Paroc vai ekvivalents, PVC pārklājums</t>
  </si>
  <si>
    <t>Minerālvates izolācijas čaula, ar alum. atstarojošo slāni; s=50mm Paroc vai ekvivalents, PVC pārklājums</t>
  </si>
  <si>
    <t>Izolācijas montāžas palīgmateriāli, t.sk. PVC veidgabali</t>
  </si>
  <si>
    <t>Sistēmas ieregulēšanas un balansēšanas darbi, balansēšanas akta sastādīšana, balansieru marķēšana</t>
  </si>
  <si>
    <t>XB 51H-2 30/30 203kW</t>
  </si>
  <si>
    <t>XB 59M-1 40 140kW</t>
  </si>
  <si>
    <t>Aukstā ūdens skaitītājs DN 15</t>
  </si>
  <si>
    <t>Aukstā ūdens skaitītājs DN 32</t>
  </si>
  <si>
    <t>Termometrs spirta</t>
  </si>
  <si>
    <t>Minerālvates izolācijas čaula, ar alum. atstarojošo slāni; b=30mm Paroc vai ekvivalents ar PVC pārklājumu un rūpnieciski izgatavoti veidgabali</t>
  </si>
  <si>
    <t>Minerālvates izolācijas čaula, ar alum. atstarojošo slāni; b=50mm  Paroc vai ekvivalents ar PVC pārklājumu un rūpnieciski izgatavoti veidgabali</t>
  </si>
  <si>
    <t>Siltummezgla zemēšana</t>
  </si>
  <si>
    <t>Lodveida krāns ar metināmiem galiem</t>
  </si>
  <si>
    <t>Lodveida krāns PN 16</t>
  </si>
  <si>
    <t>Cauruļvada stiprinājumi, veidgabali, tukšošanas ventīļi</t>
  </si>
  <si>
    <t>Pieslēgšana pie esošajem tīkliem (dzīvokļos), tai skaitā ventiļu maiņa</t>
  </si>
  <si>
    <t>PVC kanalizācijas caurule ar uzmavu, SN4, ar iestrādātu gumijas blīvi un veidgabaliem 110x3.2, stiprinājumiem ar montāža</t>
  </si>
  <si>
    <t>PP kanalizācijas caurule ar uzmavu, SN4, ar iestrādātu gumijas blīvi un  veidgabaliem 50x1.8, stiprinājumiem ar montāža</t>
  </si>
  <si>
    <t>Revīzija, pret revīzijām iestrādājot lūciņu</t>
  </si>
  <si>
    <t>Pieslēgšana pie esošaijem tīkliem (dzīvokļos), sēdpodu u.c. Elementu demontāža, montāža</t>
  </si>
  <si>
    <t>Tubolit DG pretkondensāta izolācija 40/9 vai ekvivalents ar PVC pārklājumu</t>
  </si>
  <si>
    <t>Tubolit DG pretkondensāta izolācija 32/9 vai ekvivalents ar PVC pārklājumu</t>
  </si>
  <si>
    <t>Tubolit DG pretkondensāta izolācija 25/9 vai ekvivalents ar PVC pārklājumu</t>
  </si>
  <si>
    <t>Minerālvates izolācijas čaula, ar alum. atstarojošo slāni 25/30 ar PVC pārklājumu</t>
  </si>
  <si>
    <t>Minerālvates izolācijas čaula, ar alum. atstarojošo slāni 32/30 ar PVC pārklājumu</t>
  </si>
  <si>
    <t>Minerālvates izolācijas čaula, ar alum. atstarojošo slāni 40/40 ar PVC pārklājumu</t>
  </si>
  <si>
    <t>Minerālvates izolācijas čaula, ar alum. atstarojošo slāni 50/40 ar PVC pārklājumu</t>
  </si>
  <si>
    <t>Minerālvates izolācijas čaula, ar alum. atstarojošo slāni 60/40ar PVC pārklājumu</t>
  </si>
  <si>
    <t>Ārdurvju (siltinātas metāla U≤1.8) (uz kāpņu telpām 2gb un siltummezglu 1gb) nomaiņa pagalma pusē</t>
  </si>
  <si>
    <t>Rūpnieciski izgatavotas jumta margas ar sniega aiztures barjeru, t.sk. stiprinājumus,  paligmateriālus</t>
  </si>
  <si>
    <t>Bēniņu pārseguma siltināšana, t.sk. pretvēja plēve (materiāls 200mm, Paroc BTL 9 vai ekvivalents), pirmstam iztīrot virsmu</t>
  </si>
  <si>
    <t>Elektrosadales un gāzes ievadu pārvietošana no ēkas fasādes</t>
  </si>
  <si>
    <t>Siltināšana ar minerālvati 50mm (λ≤0.037), t.sk. armēšana</t>
  </si>
  <si>
    <t>Iebūvēt sienās dabīgās gaisa pieplūdes ventilācijas sistēmu d=100 mm, iesk.apdari.</t>
  </si>
  <si>
    <t>8. Logi un durvis</t>
  </si>
  <si>
    <t>9.Kāpņu telpas un gaiteņi</t>
  </si>
  <si>
    <t>10.Citi darbi</t>
  </si>
  <si>
    <t>Kosmētiskais remonts (līdz baltai apdarei) pēc esošo cauruļu demontāžas</t>
  </si>
  <si>
    <t>AVK, UK sistēmas renovācijā traucējošo elementu demontāža, montāža</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</si>
</sst>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  &quot;#,##0\ ;&quot;  (&quot;#,##0\);&quot;  - &quot;;@\ "/>
    <numFmt numFmtId="165" formatCode="&quot; $ &quot;#,##0\ ;&quot; $ (&quot;#,##0\);&quot; $ - &quot;;@\ "/>
    <numFmt numFmtId="166" formatCode="#,##0.00&quot;   &quot;;\-#,##0.00&quot;   &quot;;@"/>
    <numFmt numFmtId="167" formatCode="#,##0_);\(#,##0\)"/>
    <numFmt numFmtId="168" formatCode="#,##0.00_);\(#,##0.00\)"/>
    <numFmt numFmtId="169" formatCode="#,##0.00\ ;\-#,##0.00\ ;&quot; -&quot;#\ ;@\ "/>
    <numFmt numFmtId="170" formatCode="_(* #,##0_);_(* \(#,##0\);_(* \-_);_(@_)"/>
    <numFmt numFmtId="171" formatCode="#,##0.0"/>
    <numFmt numFmtId="172" formatCode="0.0"/>
  </numFmts>
  <fonts count="52">
    <font>
      <sz val="10"/>
      <color indexed="8"/>
      <name val="Arial"/>
      <family val="2"/>
    </font>
    <font>
      <sz val="10"/>
      <name val="Arial"/>
      <family val="0"/>
    </font>
    <font>
      <sz val="7"/>
      <color indexed="8"/>
      <name val="Arial"/>
      <family val="2"/>
    </font>
    <font>
      <b/>
      <sz val="7"/>
      <color indexed="8"/>
      <name val="Arial"/>
      <family val="2"/>
    </font>
    <font>
      <sz val="11"/>
      <color indexed="8"/>
      <name val="Calibri"/>
      <family val="2"/>
    </font>
    <font>
      <sz val="12"/>
      <color indexed="8"/>
      <name val="Times New Roman"/>
      <family val="1"/>
    </font>
    <font>
      <sz val="11"/>
      <name val="Times New Roman"/>
      <family val="1"/>
    </font>
    <font>
      <b/>
      <sz val="11"/>
      <name val="Times New Roman"/>
      <family val="1"/>
    </font>
    <font>
      <sz val="11"/>
      <name val="Arial"/>
      <family val="2"/>
    </font>
    <font>
      <b/>
      <sz val="11"/>
      <color indexed="8"/>
      <name val="Times New Roman"/>
      <family val="1"/>
    </font>
    <font>
      <sz val="11"/>
      <color indexed="8"/>
      <name val="Times New Roman"/>
      <family val="1"/>
    </font>
    <font>
      <sz val="12"/>
      <name val="Times New Roman"/>
      <family val="1"/>
    </font>
    <font>
      <b/>
      <sz val="12"/>
      <name val="Times New Roman"/>
      <family val="1"/>
    </font>
    <font>
      <b/>
      <i/>
      <sz val="11"/>
      <name val="Times New Roman"/>
      <family val="1"/>
    </font>
    <font>
      <sz val="11"/>
      <color indexed="8"/>
      <name val="Arial"/>
      <family val="2"/>
    </font>
    <font>
      <i/>
      <sz val="11"/>
      <name val="Times New Roman"/>
      <family val="1"/>
    </font>
    <font>
      <vertAlign val="superscript"/>
      <sz val="11"/>
      <name val="Times New Roman"/>
      <family val="1"/>
    </font>
    <font>
      <sz val="11"/>
      <color indexed="10"/>
      <name val="Times New Roman"/>
      <family val="1"/>
    </font>
    <font>
      <sz val="13.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58"/>
      </left>
      <right style="thin">
        <color indexed="58"/>
      </right>
      <top style="thin">
        <color indexed="58"/>
      </top>
      <bottom style="thin">
        <color indexed="58"/>
      </bottom>
    </border>
    <border>
      <left style="thin">
        <color indexed="58"/>
      </left>
      <right style="thin">
        <color indexed="58"/>
      </right>
      <top style="thin">
        <color indexed="58"/>
      </top>
      <bottom>
        <color indexed="63"/>
      </bottom>
    </border>
    <border>
      <left>
        <color indexed="63"/>
      </left>
      <right>
        <color indexed="63"/>
      </right>
      <top>
        <color indexed="63"/>
      </top>
      <bottom style="thin">
        <color indexed="8"/>
      </bottom>
    </border>
    <border>
      <left style="thin">
        <color indexed="59"/>
      </left>
      <right style="thin">
        <color indexed="59"/>
      </right>
      <top style="thin">
        <color indexed="59"/>
      </top>
      <bottom style="thin">
        <color indexed="59"/>
      </bottom>
    </border>
    <border>
      <left style="thin">
        <color indexed="58"/>
      </left>
      <right style="dotted">
        <color indexed="23"/>
      </right>
      <top style="thin">
        <color indexed="58"/>
      </top>
      <bottom style="thin">
        <color indexed="8"/>
      </bottom>
    </border>
    <border>
      <left>
        <color indexed="63"/>
      </left>
      <right style="dotted">
        <color indexed="23"/>
      </right>
      <top style="thin">
        <color indexed="58"/>
      </top>
      <bottom style="thin">
        <color indexed="8"/>
      </bottom>
    </border>
    <border>
      <left>
        <color indexed="63"/>
      </left>
      <right style="thin">
        <color indexed="58"/>
      </right>
      <top style="thin">
        <color indexed="58"/>
      </top>
      <bottom style="thin">
        <color indexed="8"/>
      </bottom>
    </border>
    <border>
      <left>
        <color indexed="63"/>
      </left>
      <right style="dotted">
        <color indexed="2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58"/>
      </bottom>
    </border>
    <border>
      <left style="thin">
        <color indexed="58"/>
      </left>
      <right style="thin">
        <color indexed="58"/>
      </right>
      <top style="thin">
        <color indexed="58"/>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Protection="0">
      <alignment vertical="center"/>
    </xf>
    <xf numFmtId="44" fontId="1" fillId="0" borderId="0" applyFill="0" applyBorder="0" applyAlignment="0" applyProtection="0"/>
    <xf numFmtId="42" fontId="1" fillId="0" borderId="0" applyFill="0" applyBorder="0" applyAlignment="0" applyProtection="0"/>
    <xf numFmtId="165" fontId="0" fillId="0" borderId="0" applyFill="0" applyBorder="0" applyProtection="0">
      <alignment vertical="center"/>
    </xf>
    <xf numFmtId="0" fontId="4" fillId="0" borderId="0">
      <alignment/>
      <protection/>
    </xf>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1"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6">
    <xf numFmtId="0" fontId="0" fillId="0" borderId="0" xfId="0" applyAlignment="1">
      <alignment vertical="center"/>
    </xf>
    <xf numFmtId="0" fontId="2" fillId="0" borderId="0" xfId="0" applyFont="1" applyAlignment="1">
      <alignment horizontal="center" wrapText="1"/>
    </xf>
    <xf numFmtId="0" fontId="2" fillId="0" borderId="0" xfId="0" applyFont="1" applyAlignment="1">
      <alignment horizontal="right"/>
    </xf>
    <xf numFmtId="4" fontId="2" fillId="0" borderId="0" xfId="0" applyNumberFormat="1" applyFont="1" applyAlignment="1">
      <alignment horizontal="right"/>
    </xf>
    <xf numFmtId="4" fontId="2" fillId="0" borderId="0" xfId="0" applyNumberFormat="1" applyFont="1" applyAlignment="1">
      <alignment wrapText="1"/>
    </xf>
    <xf numFmtId="4" fontId="2" fillId="33" borderId="0" xfId="0" applyNumberFormat="1" applyFont="1" applyFill="1" applyAlignment="1">
      <alignment wrapText="1"/>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right" vertical="center" wrapText="1"/>
    </xf>
    <xf numFmtId="10" fontId="2" fillId="0" borderId="0" xfId="0" applyNumberFormat="1" applyFont="1" applyAlignment="1">
      <alignment horizontal="right" vertical="center" wrapText="1"/>
    </xf>
    <xf numFmtId="4" fontId="2" fillId="0" borderId="0" xfId="0" applyNumberFormat="1" applyFont="1" applyAlignment="1">
      <alignment horizontal="center" vertical="center" wrapText="1"/>
    </xf>
    <xf numFmtId="0" fontId="2" fillId="0" borderId="0" xfId="0" applyFont="1" applyAlignment="1">
      <alignment horizontal="right" vertical="center"/>
    </xf>
    <xf numFmtId="10" fontId="2" fillId="0" borderId="0" xfId="0" applyNumberFormat="1"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5" fillId="34" borderId="0" xfId="0" applyFont="1" applyFill="1" applyAlignment="1">
      <alignment vertical="center"/>
    </xf>
    <xf numFmtId="0" fontId="6" fillId="0" borderId="0" xfId="0" applyFont="1" applyAlignment="1">
      <alignment/>
    </xf>
    <xf numFmtId="0" fontId="8" fillId="0" borderId="0" xfId="0" applyFont="1" applyBorder="1" applyAlignment="1">
      <alignment horizontal="center" vertical="center"/>
    </xf>
    <xf numFmtId="0" fontId="6" fillId="0" borderId="0" xfId="0" applyFont="1" applyFill="1" applyAlignment="1">
      <alignment/>
    </xf>
    <xf numFmtId="0" fontId="7" fillId="0" borderId="0" xfId="0" applyFont="1" applyFill="1" applyBorder="1" applyAlignment="1">
      <alignment horizontal="left"/>
    </xf>
    <xf numFmtId="0" fontId="8" fillId="0" borderId="0" xfId="0" applyFont="1" applyAlignment="1">
      <alignment/>
    </xf>
    <xf numFmtId="0" fontId="9" fillId="34"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right" vertical="center" wrapText="1"/>
    </xf>
    <xf numFmtId="0" fontId="10" fillId="0" borderId="10" xfId="0" applyFont="1" applyBorder="1" applyAlignment="1">
      <alignment horizontal="center" vertical="center" wrapText="1"/>
    </xf>
    <xf numFmtId="4" fontId="10" fillId="0" borderId="10" xfId="0" applyNumberFormat="1" applyFont="1" applyBorder="1" applyAlignment="1">
      <alignment horizontal="right" vertical="center" wrapText="1"/>
    </xf>
    <xf numFmtId="0" fontId="10" fillId="34" borderId="10" xfId="0" applyFont="1" applyFill="1" applyBorder="1" applyAlignment="1">
      <alignment horizontal="center" vertical="center" wrapText="1"/>
    </xf>
    <xf numFmtId="0" fontId="10" fillId="0" borderId="10" xfId="0" applyFont="1" applyBorder="1" applyAlignment="1">
      <alignment horizontal="left" vertical="center" wrapText="1"/>
    </xf>
    <xf numFmtId="0" fontId="10" fillId="0" borderId="10" xfId="0" applyFont="1" applyBorder="1" applyAlignment="1">
      <alignment horizontal="center" vertical="center"/>
    </xf>
    <xf numFmtId="0" fontId="6" fillId="0" borderId="10" xfId="0" applyFont="1" applyBorder="1" applyAlignment="1">
      <alignment horizontal="center"/>
    </xf>
    <xf numFmtId="0" fontId="6" fillId="0" borderId="11" xfId="0" applyFont="1" applyBorder="1" applyAlignment="1">
      <alignment vertical="center"/>
    </xf>
    <xf numFmtId="0" fontId="7" fillId="34" borderId="12" xfId="0" applyFont="1" applyFill="1" applyBorder="1" applyAlignment="1">
      <alignment horizontal="center" vertical="center" wrapText="1"/>
    </xf>
    <xf numFmtId="0" fontId="6" fillId="34" borderId="12" xfId="0" applyFont="1" applyFill="1" applyBorder="1" applyAlignment="1">
      <alignment horizontal="center" vertical="center"/>
    </xf>
    <xf numFmtId="2" fontId="6" fillId="34" borderId="12" xfId="0" applyNumberFormat="1" applyFont="1" applyFill="1" applyBorder="1" applyAlignment="1">
      <alignment horizontal="center" vertical="center"/>
    </xf>
    <xf numFmtId="0" fontId="6" fillId="34" borderId="12" xfId="0" applyFont="1" applyFill="1" applyBorder="1" applyAlignment="1">
      <alignment vertical="center" wrapText="1"/>
    </xf>
    <xf numFmtId="2" fontId="6" fillId="34" borderId="12" xfId="0" applyNumberFormat="1" applyFont="1" applyFill="1" applyBorder="1" applyAlignment="1">
      <alignment horizontal="center" vertical="center" wrapText="1"/>
    </xf>
    <xf numFmtId="0" fontId="11" fillId="0" borderId="0" xfId="0" applyFont="1" applyAlignment="1">
      <alignment/>
    </xf>
    <xf numFmtId="0" fontId="13" fillId="35" borderId="13" xfId="0" applyFont="1" applyFill="1" applyBorder="1" applyAlignment="1">
      <alignment horizontal="center" vertical="center"/>
    </xf>
    <xf numFmtId="0" fontId="11" fillId="35" borderId="13" xfId="0" applyNumberFormat="1" applyFont="1" applyFill="1" applyBorder="1" applyAlignment="1">
      <alignment horizontal="right" vertical="top" wrapText="1"/>
    </xf>
    <xf numFmtId="0" fontId="11" fillId="35" borderId="0" xfId="0" applyFont="1" applyFill="1" applyAlignment="1">
      <alignment/>
    </xf>
    <xf numFmtId="0" fontId="14" fillId="0" borderId="0" xfId="0" applyFont="1" applyAlignment="1">
      <alignment/>
    </xf>
    <xf numFmtId="0" fontId="13" fillId="0" borderId="0" xfId="59" applyFont="1" applyAlignment="1">
      <alignment vertical="center"/>
      <protection/>
    </xf>
    <xf numFmtId="0" fontId="7" fillId="0" borderId="0" xfId="0" applyFont="1" applyAlignment="1">
      <alignment vertical="center"/>
    </xf>
    <xf numFmtId="0" fontId="15" fillId="0" borderId="13" xfId="0" applyFont="1" applyBorder="1" applyAlignment="1">
      <alignment horizontal="center" vertical="center"/>
    </xf>
    <xf numFmtId="0" fontId="6" fillId="0" borderId="0" xfId="0" applyFont="1" applyAlignment="1">
      <alignment vertical="center"/>
    </xf>
    <xf numFmtId="0" fontId="6" fillId="0" borderId="13" xfId="0" applyFont="1" applyBorder="1" applyAlignment="1">
      <alignment horizontal="center" vertical="center"/>
    </xf>
    <xf numFmtId="0" fontId="6" fillId="0" borderId="13" xfId="0" applyFont="1" applyBorder="1" applyAlignment="1">
      <alignment horizontal="left" vertical="center"/>
    </xf>
    <xf numFmtId="49" fontId="6" fillId="0" borderId="13" xfId="0" applyNumberFormat="1" applyFont="1" applyBorder="1" applyAlignment="1">
      <alignment horizontal="left"/>
    </xf>
    <xf numFmtId="0" fontId="6" fillId="0" borderId="13" xfId="0" applyFont="1" applyBorder="1" applyAlignment="1">
      <alignment horizontal="left" vertical="center" wrapText="1"/>
    </xf>
    <xf numFmtId="0" fontId="6" fillId="0" borderId="13" xfId="0" applyFont="1" applyBorder="1" applyAlignment="1">
      <alignment horizontal="left"/>
    </xf>
    <xf numFmtId="0" fontId="6" fillId="0" borderId="13" xfId="0" applyFont="1" applyFill="1" applyBorder="1" applyAlignment="1">
      <alignment horizontal="center" vertical="center"/>
    </xf>
    <xf numFmtId="0" fontId="6" fillId="0" borderId="13" xfId="0" applyFont="1" applyBorder="1" applyAlignment="1">
      <alignment horizontal="left" wrapText="1"/>
    </xf>
    <xf numFmtId="1" fontId="6" fillId="0" borderId="13" xfId="0" applyNumberFormat="1"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13" fillId="0" borderId="0" xfId="59" applyFont="1" applyBorder="1" applyAlignment="1">
      <alignment vertical="center"/>
      <protection/>
    </xf>
    <xf numFmtId="0" fontId="13" fillId="35" borderId="14" xfId="0" applyFont="1" applyFill="1" applyBorder="1" applyAlignment="1">
      <alignment horizontal="center" vertical="center"/>
    </xf>
    <xf numFmtId="0" fontId="13" fillId="35" borderId="14" xfId="0" applyFont="1" applyFill="1" applyBorder="1" applyAlignment="1">
      <alignment horizontal="left" vertical="center"/>
    </xf>
    <xf numFmtId="0" fontId="13" fillId="35" borderId="14" xfId="0" applyFont="1" applyFill="1" applyBorder="1" applyAlignment="1">
      <alignment horizontal="center" vertical="center" wrapText="1"/>
    </xf>
    <xf numFmtId="0" fontId="7" fillId="0" borderId="0" xfId="0" applyFont="1" applyBorder="1" applyAlignment="1">
      <alignment vertical="center"/>
    </xf>
    <xf numFmtId="0" fontId="15" fillId="0" borderId="13" xfId="0" applyFont="1" applyBorder="1" applyAlignment="1">
      <alignment horizontal="left" vertical="center"/>
    </xf>
    <xf numFmtId="0" fontId="7" fillId="0" borderId="13" xfId="0" applyFont="1" applyBorder="1" applyAlignment="1">
      <alignment horizontal="center" vertical="center" wrapText="1"/>
    </xf>
    <xf numFmtId="0" fontId="6" fillId="0" borderId="0" xfId="0" applyFont="1" applyBorder="1" applyAlignment="1">
      <alignment vertical="center"/>
    </xf>
    <xf numFmtId="0" fontId="10" fillId="0" borderId="13" xfId="0" applyFont="1" applyBorder="1" applyAlignment="1">
      <alignment horizontal="left" vertical="top" wrapText="1"/>
    </xf>
    <xf numFmtId="3" fontId="6" fillId="0" borderId="13" xfId="0" applyNumberFormat="1" applyFont="1" applyBorder="1" applyAlignment="1">
      <alignment horizontal="center" vertical="center"/>
    </xf>
    <xf numFmtId="0" fontId="6" fillId="0" borderId="13" xfId="0" applyFont="1" applyBorder="1" applyAlignment="1">
      <alignment horizontal="center"/>
    </xf>
    <xf numFmtId="0" fontId="6" fillId="0" borderId="13" xfId="0" applyFont="1" applyBorder="1" applyAlignment="1">
      <alignment horizontal="justify" vertical="center" wrapText="1"/>
    </xf>
    <xf numFmtId="0" fontId="17" fillId="0" borderId="13" xfId="0" applyFont="1" applyBorder="1" applyAlignment="1">
      <alignment horizontal="left" vertical="center" wrapText="1"/>
    </xf>
    <xf numFmtId="0" fontId="6" fillId="0" borderId="0" xfId="0" applyFont="1" applyAlignment="1">
      <alignment horizontal="left" vertical="center"/>
    </xf>
    <xf numFmtId="0" fontId="10" fillId="0" borderId="15" xfId="0" applyFont="1" applyBorder="1" applyAlignment="1">
      <alignment wrapText="1"/>
    </xf>
    <xf numFmtId="0" fontId="9" fillId="0" borderId="15" xfId="0" applyFont="1" applyBorder="1" applyAlignment="1">
      <alignment horizontal="center" wrapText="1"/>
    </xf>
    <xf numFmtId="0" fontId="10" fillId="0" borderId="0" xfId="0" applyFont="1" applyAlignment="1">
      <alignment vertical="center"/>
    </xf>
    <xf numFmtId="0" fontId="6" fillId="0" borderId="11" xfId="0" applyFont="1" applyFill="1" applyBorder="1" applyAlignment="1">
      <alignment vertical="center"/>
    </xf>
    <xf numFmtId="0" fontId="6" fillId="0" borderId="16" xfId="0" applyFont="1" applyBorder="1" applyAlignment="1">
      <alignment horizontal="center"/>
    </xf>
    <xf numFmtId="0" fontId="6" fillId="34" borderId="10" xfId="0" applyFont="1" applyFill="1" applyBorder="1" applyAlignment="1">
      <alignment horizontal="left" vertical="center" wrapText="1"/>
    </xf>
    <xf numFmtId="0" fontId="10" fillId="34" borderId="10" xfId="0" applyFont="1" applyFill="1" applyBorder="1" applyAlignment="1">
      <alignment horizontal="left" vertical="center" wrapText="1"/>
    </xf>
    <xf numFmtId="4" fontId="10" fillId="34" borderId="10" xfId="0" applyNumberFormat="1" applyFont="1" applyFill="1" applyBorder="1" applyAlignment="1">
      <alignment horizontal="right" vertical="center" wrapText="1"/>
    </xf>
    <xf numFmtId="0" fontId="10" fillId="34" borderId="10" xfId="0" applyFont="1" applyFill="1" applyBorder="1" applyAlignment="1">
      <alignment horizontal="center" vertical="center"/>
    </xf>
    <xf numFmtId="0" fontId="10" fillId="34" borderId="10" xfId="0" applyFont="1" applyFill="1" applyBorder="1" applyAlignment="1">
      <alignment horizontal="right" vertical="center" wrapText="1"/>
    </xf>
    <xf numFmtId="0" fontId="10" fillId="34" borderId="10" xfId="0" applyFont="1" applyFill="1" applyBorder="1" applyAlignment="1">
      <alignment vertical="center" wrapText="1"/>
    </xf>
    <xf numFmtId="3" fontId="10" fillId="34" borderId="10" xfId="0" applyNumberFormat="1" applyFont="1" applyFill="1" applyBorder="1" applyAlignment="1">
      <alignment horizontal="right" vertical="center" wrapText="1"/>
    </xf>
    <xf numFmtId="168" fontId="10" fillId="34" borderId="10" xfId="0" applyNumberFormat="1" applyFont="1" applyFill="1" applyBorder="1" applyAlignment="1">
      <alignment horizontal="right" vertical="center" wrapText="1"/>
    </xf>
    <xf numFmtId="0" fontId="9" fillId="34" borderId="10" xfId="0" applyFont="1" applyFill="1" applyBorder="1" applyAlignment="1">
      <alignment horizontal="center" vertical="center"/>
    </xf>
    <xf numFmtId="0" fontId="10" fillId="34" borderId="10" xfId="0" applyFont="1" applyFill="1" applyBorder="1" applyAlignment="1">
      <alignment horizontal="left" vertical="center"/>
    </xf>
    <xf numFmtId="2" fontId="10" fillId="34" borderId="10" xfId="0" applyNumberFormat="1" applyFont="1" applyFill="1" applyBorder="1" applyAlignment="1">
      <alignment horizontal="right" vertical="center" wrapText="1"/>
    </xf>
    <xf numFmtId="0" fontId="9" fillId="34" borderId="11" xfId="0" applyFont="1" applyFill="1" applyBorder="1" applyAlignment="1">
      <alignment horizontal="center" vertical="center" wrapText="1"/>
    </xf>
    <xf numFmtId="0" fontId="6" fillId="34" borderId="11" xfId="0" applyFont="1" applyFill="1" applyBorder="1" applyAlignment="1">
      <alignment vertical="center" wrapText="1"/>
    </xf>
    <xf numFmtId="0" fontId="6" fillId="34" borderId="10" xfId="0" applyFont="1" applyFill="1" applyBorder="1" applyAlignment="1">
      <alignment horizontal="center"/>
    </xf>
    <xf numFmtId="0" fontId="6" fillId="34" borderId="11" xfId="0" applyFont="1" applyFill="1" applyBorder="1" applyAlignment="1">
      <alignment vertical="center"/>
    </xf>
    <xf numFmtId="0" fontId="6" fillId="34" borderId="0" xfId="0" applyFont="1" applyFill="1" applyBorder="1" applyAlignment="1">
      <alignment vertical="center"/>
    </xf>
    <xf numFmtId="2" fontId="6" fillId="34" borderId="10" xfId="0" applyNumberFormat="1" applyFont="1" applyFill="1" applyBorder="1" applyAlignment="1">
      <alignment horizontal="center"/>
    </xf>
    <xf numFmtId="0" fontId="12" fillId="35" borderId="17" xfId="0" applyNumberFormat="1" applyFont="1" applyFill="1" applyBorder="1" applyAlignment="1">
      <alignment horizontal="center" vertical="top" wrapText="1"/>
    </xf>
    <xf numFmtId="0" fontId="12" fillId="35" borderId="18" xfId="0" applyNumberFormat="1" applyFont="1" applyFill="1" applyBorder="1" applyAlignment="1">
      <alignment horizontal="center" vertical="top" wrapText="1"/>
    </xf>
    <xf numFmtId="0" fontId="12" fillId="35" borderId="19" xfId="0" applyNumberFormat="1" applyFont="1" applyFill="1" applyBorder="1" applyAlignment="1">
      <alignment horizontal="center" vertical="top" wrapText="1"/>
    </xf>
    <xf numFmtId="0" fontId="11" fillId="35" borderId="0" xfId="0" applyNumberFormat="1" applyFont="1" applyFill="1" applyAlignment="1">
      <alignment/>
    </xf>
    <xf numFmtId="0" fontId="11" fillId="35" borderId="13" xfId="0" applyNumberFormat="1" applyFont="1" applyFill="1" applyBorder="1" applyAlignment="1">
      <alignment horizontal="center" vertical="top" wrapText="1"/>
    </xf>
    <xf numFmtId="0" fontId="11" fillId="35" borderId="13" xfId="0" applyNumberFormat="1" applyFont="1" applyFill="1" applyBorder="1" applyAlignment="1">
      <alignment horizontal="left" vertical="top" wrapText="1"/>
    </xf>
    <xf numFmtId="1" fontId="11" fillId="35" borderId="13" xfId="0" applyNumberFormat="1" applyFont="1" applyFill="1" applyBorder="1" applyAlignment="1">
      <alignment horizontal="right" vertical="top" wrapText="1"/>
    </xf>
    <xf numFmtId="0" fontId="11" fillId="35" borderId="13" xfId="0" applyNumberFormat="1" applyFont="1" applyFill="1" applyBorder="1" applyAlignment="1">
      <alignment horizontal="center"/>
    </xf>
    <xf numFmtId="0" fontId="11" fillId="35" borderId="14" xfId="0" applyNumberFormat="1" applyFont="1" applyFill="1" applyBorder="1" applyAlignment="1">
      <alignment horizontal="center"/>
    </xf>
    <xf numFmtId="0" fontId="11" fillId="35" borderId="0" xfId="0" applyNumberFormat="1" applyFont="1" applyFill="1" applyBorder="1" applyAlignment="1">
      <alignment/>
    </xf>
    <xf numFmtId="0" fontId="11" fillId="35" borderId="14" xfId="0" applyNumberFormat="1" applyFont="1" applyFill="1" applyBorder="1" applyAlignment="1">
      <alignment horizontal="right"/>
    </xf>
    <xf numFmtId="0" fontId="11" fillId="35" borderId="13" xfId="0" applyNumberFormat="1" applyFont="1" applyFill="1" applyBorder="1" applyAlignment="1">
      <alignment/>
    </xf>
    <xf numFmtId="0" fontId="11" fillId="35" borderId="13" xfId="0" applyNumberFormat="1" applyFont="1" applyFill="1" applyBorder="1" applyAlignment="1">
      <alignment horizontal="right"/>
    </xf>
    <xf numFmtId="1" fontId="11" fillId="0" borderId="13" xfId="0" applyNumberFormat="1" applyFont="1" applyFill="1" applyBorder="1" applyAlignment="1">
      <alignment horizontal="right" vertical="top" wrapText="1"/>
    </xf>
    <xf numFmtId="0" fontId="6" fillId="35" borderId="14" xfId="0" applyNumberFormat="1" applyFont="1" applyFill="1" applyBorder="1" applyAlignment="1">
      <alignment horizontal="center"/>
    </xf>
    <xf numFmtId="0" fontId="11" fillId="35" borderId="20" xfId="0" applyNumberFormat="1" applyFont="1" applyFill="1" applyBorder="1" applyAlignment="1">
      <alignment horizontal="left" vertical="top" wrapText="1"/>
    </xf>
    <xf numFmtId="0" fontId="11" fillId="35" borderId="14" xfId="0" applyNumberFormat="1" applyFont="1" applyFill="1" applyBorder="1" applyAlignment="1">
      <alignment/>
    </xf>
    <xf numFmtId="0" fontId="11" fillId="35" borderId="21" xfId="0" applyNumberFormat="1" applyFont="1" applyFill="1" applyBorder="1" applyAlignment="1">
      <alignment horizontal="left" vertical="top" wrapText="1"/>
    </xf>
    <xf numFmtId="0" fontId="11" fillId="35" borderId="13" xfId="0" applyNumberFormat="1" applyFont="1" applyFill="1" applyBorder="1" applyAlignment="1">
      <alignment wrapText="1"/>
    </xf>
    <xf numFmtId="0" fontId="10" fillId="34" borderId="11" xfId="0" applyFont="1" applyFill="1" applyBorder="1" applyAlignment="1">
      <alignment horizontal="left" vertical="center" wrapText="1"/>
    </xf>
    <xf numFmtId="0" fontId="6" fillId="0" borderId="0" xfId="0" applyFont="1" applyBorder="1" applyAlignment="1">
      <alignment horizontal="center" vertical="center"/>
    </xf>
    <xf numFmtId="0" fontId="3" fillId="0" borderId="0" xfId="0" applyFont="1" applyBorder="1" applyAlignment="1">
      <alignment horizontal="left"/>
    </xf>
    <xf numFmtId="0" fontId="2" fillId="0" borderId="0" xfId="0" applyFont="1" applyBorder="1" applyAlignment="1">
      <alignment wrapText="1"/>
    </xf>
    <xf numFmtId="0" fontId="2" fillId="0" borderId="0" xfId="0" applyFont="1" applyBorder="1" applyAlignment="1">
      <alignment horizontal="left"/>
    </xf>
    <xf numFmtId="0" fontId="7" fillId="0" borderId="0" xfId="0" applyFont="1" applyFill="1" applyBorder="1" applyAlignment="1">
      <alignment horizontal="left" vertical="top" wrapText="1"/>
    </xf>
    <xf numFmtId="0" fontId="6" fillId="36" borderId="0" xfId="0" applyFont="1" applyFill="1" applyBorder="1" applyAlignment="1">
      <alignment horizontal="right"/>
    </xf>
    <xf numFmtId="0" fontId="6" fillId="0" borderId="0" xfId="0" applyFont="1" applyFill="1" applyBorder="1" applyAlignment="1">
      <alignment horizontal="left"/>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8" fillId="0" borderId="0" xfId="0" applyFont="1" applyAlignment="1">
      <alignment vertical="center" wrapText="1"/>
    </xf>
    <xf numFmtId="0" fontId="7" fillId="34" borderId="0" xfId="0" applyFont="1" applyFill="1" applyBorder="1" applyAlignment="1">
      <alignment horizontal="left" wrapText="1"/>
    </xf>
    <xf numFmtId="0" fontId="7" fillId="0" borderId="0" xfId="0" applyFont="1" applyFill="1" applyAlignment="1">
      <alignment horizontal="left"/>
    </xf>
    <xf numFmtId="0" fontId="7" fillId="0" borderId="0" xfId="0" applyFont="1" applyBorder="1" applyAlignment="1">
      <alignment horizontal="center"/>
    </xf>
    <xf numFmtId="0" fontId="0" fillId="0" borderId="0" xfId="0" applyAlignment="1">
      <alignment wrapText="1"/>
    </xf>
    <xf numFmtId="0" fontId="6" fillId="0" borderId="0" xfId="0" applyFont="1" applyFill="1" applyBorder="1" applyAlignment="1">
      <alignment horizontal="left" wrapText="1"/>
    </xf>
    <xf numFmtId="0" fontId="11" fillId="0" borderId="0" xfId="0" applyFont="1" applyFill="1" applyBorder="1" applyAlignment="1">
      <alignment horizontal="left" wrapText="1"/>
    </xf>
    <xf numFmtId="0" fontId="12" fillId="35" borderId="13" xfId="0" applyNumberFormat="1" applyFont="1" applyFill="1" applyBorder="1" applyAlignment="1">
      <alignment horizontal="center" vertical="center" wrapText="1"/>
    </xf>
    <xf numFmtId="0" fontId="11" fillId="36" borderId="0" xfId="0" applyFont="1" applyFill="1" applyBorder="1" applyAlignment="1">
      <alignment horizontal="right"/>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0" xfId="0" applyFont="1" applyAlignment="1">
      <alignment vertical="center" wrapText="1"/>
    </xf>
    <xf numFmtId="0" fontId="12" fillId="34" borderId="0" xfId="0" applyFont="1" applyFill="1" applyBorder="1" applyAlignment="1">
      <alignment horizontal="left" wrapText="1"/>
    </xf>
    <xf numFmtId="0" fontId="12" fillId="34" borderId="22" xfId="0" applyFont="1" applyFill="1" applyBorder="1" applyAlignment="1">
      <alignment horizontal="left" wrapText="1"/>
    </xf>
    <xf numFmtId="0" fontId="0" fillId="0" borderId="22" xfId="0" applyBorder="1" applyAlignment="1">
      <alignment wrapText="1"/>
    </xf>
    <xf numFmtId="0" fontId="6" fillId="34" borderId="23" xfId="0" applyFont="1" applyFill="1" applyBorder="1" applyAlignment="1">
      <alignmen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Excel Built-in Normal"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_Livani"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171717"/>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1685925</xdr:colOff>
      <xdr:row>80</xdr:row>
      <xdr:rowOff>161925</xdr:rowOff>
    </xdr:from>
    <xdr:to>
      <xdr:col>1</xdr:col>
      <xdr:colOff>1876425</xdr:colOff>
      <xdr:row>83</xdr:row>
      <xdr:rowOff>57150</xdr:rowOff>
    </xdr:to>
    <xdr:sp fLocksText="0">
      <xdr:nvSpPr>
        <xdr:cNvPr id="1" name="TextBox 43"/>
        <xdr:cNvSpPr txBox="1">
          <a:spLocks noChangeArrowheads="1"/>
        </xdr:cNvSpPr>
      </xdr:nvSpPr>
      <xdr:spPr>
        <a:xfrm>
          <a:off x="2028825" y="25212675"/>
          <a:ext cx="1905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1676400</xdr:colOff>
      <xdr:row>80</xdr:row>
      <xdr:rowOff>161925</xdr:rowOff>
    </xdr:from>
    <xdr:to>
      <xdr:col>1</xdr:col>
      <xdr:colOff>1876425</xdr:colOff>
      <xdr:row>83</xdr:row>
      <xdr:rowOff>57150</xdr:rowOff>
    </xdr:to>
    <xdr:sp fLocksText="0">
      <xdr:nvSpPr>
        <xdr:cNvPr id="2" name="TextBox 44"/>
        <xdr:cNvSpPr txBox="1">
          <a:spLocks noChangeArrowheads="1"/>
        </xdr:cNvSpPr>
      </xdr:nvSpPr>
      <xdr:spPr>
        <a:xfrm>
          <a:off x="2019300" y="25212675"/>
          <a:ext cx="200025"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80</xdr:row>
      <xdr:rowOff>161925</xdr:rowOff>
    </xdr:from>
    <xdr:to>
      <xdr:col>1</xdr:col>
      <xdr:colOff>1876425</xdr:colOff>
      <xdr:row>83</xdr:row>
      <xdr:rowOff>57150</xdr:rowOff>
    </xdr:to>
    <xdr:sp fLocksText="0">
      <xdr:nvSpPr>
        <xdr:cNvPr id="3" name="TextBox 45"/>
        <xdr:cNvSpPr txBox="1">
          <a:spLocks noChangeArrowheads="1"/>
        </xdr:cNvSpPr>
      </xdr:nvSpPr>
      <xdr:spPr>
        <a:xfrm>
          <a:off x="2028825" y="25212675"/>
          <a:ext cx="1905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80</xdr:row>
      <xdr:rowOff>161925</xdr:rowOff>
    </xdr:from>
    <xdr:to>
      <xdr:col>1</xdr:col>
      <xdr:colOff>1876425</xdr:colOff>
      <xdr:row>83</xdr:row>
      <xdr:rowOff>57150</xdr:rowOff>
    </xdr:to>
    <xdr:sp fLocksText="0">
      <xdr:nvSpPr>
        <xdr:cNvPr id="4" name="TextBox 46"/>
        <xdr:cNvSpPr txBox="1">
          <a:spLocks noChangeArrowheads="1"/>
        </xdr:cNvSpPr>
      </xdr:nvSpPr>
      <xdr:spPr>
        <a:xfrm>
          <a:off x="2028825" y="25212675"/>
          <a:ext cx="1905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80</xdr:row>
      <xdr:rowOff>161925</xdr:rowOff>
    </xdr:from>
    <xdr:to>
      <xdr:col>1</xdr:col>
      <xdr:colOff>1876425</xdr:colOff>
      <xdr:row>83</xdr:row>
      <xdr:rowOff>57150</xdr:rowOff>
    </xdr:to>
    <xdr:sp fLocksText="0">
      <xdr:nvSpPr>
        <xdr:cNvPr id="5" name="TextBox 47"/>
        <xdr:cNvSpPr txBox="1">
          <a:spLocks noChangeArrowheads="1"/>
        </xdr:cNvSpPr>
      </xdr:nvSpPr>
      <xdr:spPr>
        <a:xfrm>
          <a:off x="2028825" y="25212675"/>
          <a:ext cx="1905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1676400</xdr:colOff>
      <xdr:row>80</xdr:row>
      <xdr:rowOff>161925</xdr:rowOff>
    </xdr:from>
    <xdr:to>
      <xdr:col>1</xdr:col>
      <xdr:colOff>1876425</xdr:colOff>
      <xdr:row>83</xdr:row>
      <xdr:rowOff>57150</xdr:rowOff>
    </xdr:to>
    <xdr:sp fLocksText="0">
      <xdr:nvSpPr>
        <xdr:cNvPr id="6" name="TextBox 48"/>
        <xdr:cNvSpPr txBox="1">
          <a:spLocks noChangeArrowheads="1"/>
        </xdr:cNvSpPr>
      </xdr:nvSpPr>
      <xdr:spPr>
        <a:xfrm>
          <a:off x="2019300" y="25212675"/>
          <a:ext cx="200025"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80</xdr:row>
      <xdr:rowOff>161925</xdr:rowOff>
    </xdr:from>
    <xdr:to>
      <xdr:col>1</xdr:col>
      <xdr:colOff>1876425</xdr:colOff>
      <xdr:row>83</xdr:row>
      <xdr:rowOff>57150</xdr:rowOff>
    </xdr:to>
    <xdr:sp fLocksText="0">
      <xdr:nvSpPr>
        <xdr:cNvPr id="7" name="TextBox 49"/>
        <xdr:cNvSpPr txBox="1">
          <a:spLocks noChangeArrowheads="1"/>
        </xdr:cNvSpPr>
      </xdr:nvSpPr>
      <xdr:spPr>
        <a:xfrm>
          <a:off x="2028825" y="25212675"/>
          <a:ext cx="1905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80</xdr:row>
      <xdr:rowOff>161925</xdr:rowOff>
    </xdr:from>
    <xdr:to>
      <xdr:col>1</xdr:col>
      <xdr:colOff>1876425</xdr:colOff>
      <xdr:row>83</xdr:row>
      <xdr:rowOff>57150</xdr:rowOff>
    </xdr:to>
    <xdr:sp fLocksText="0">
      <xdr:nvSpPr>
        <xdr:cNvPr id="8" name="TextBox 50"/>
        <xdr:cNvSpPr txBox="1">
          <a:spLocks noChangeArrowheads="1"/>
        </xdr:cNvSpPr>
      </xdr:nvSpPr>
      <xdr:spPr>
        <a:xfrm>
          <a:off x="2028825" y="25212675"/>
          <a:ext cx="1905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1619250</xdr:colOff>
      <xdr:row>82</xdr:row>
      <xdr:rowOff>200025</xdr:rowOff>
    </xdr:from>
    <xdr:to>
      <xdr:col>1</xdr:col>
      <xdr:colOff>1809750</xdr:colOff>
      <xdr:row>84</xdr:row>
      <xdr:rowOff>0</xdr:rowOff>
    </xdr:to>
    <xdr:sp fLocksText="0">
      <xdr:nvSpPr>
        <xdr:cNvPr id="9" name="TextBox 51"/>
        <xdr:cNvSpPr txBox="1">
          <a:spLocks noChangeArrowheads="1"/>
        </xdr:cNvSpPr>
      </xdr:nvSpPr>
      <xdr:spPr>
        <a:xfrm>
          <a:off x="1962150" y="25574625"/>
          <a:ext cx="190500"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1628775</xdr:colOff>
      <xdr:row>82</xdr:row>
      <xdr:rowOff>200025</xdr:rowOff>
    </xdr:from>
    <xdr:to>
      <xdr:col>1</xdr:col>
      <xdr:colOff>1828800</xdr:colOff>
      <xdr:row>84</xdr:row>
      <xdr:rowOff>0</xdr:rowOff>
    </xdr:to>
    <xdr:sp fLocksText="0">
      <xdr:nvSpPr>
        <xdr:cNvPr id="10" name="TextBox 52"/>
        <xdr:cNvSpPr txBox="1">
          <a:spLocks noChangeArrowheads="1"/>
        </xdr:cNvSpPr>
      </xdr:nvSpPr>
      <xdr:spPr>
        <a:xfrm>
          <a:off x="1971675" y="25574625"/>
          <a:ext cx="200025"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1628775</xdr:colOff>
      <xdr:row>82</xdr:row>
      <xdr:rowOff>200025</xdr:rowOff>
    </xdr:from>
    <xdr:to>
      <xdr:col>1</xdr:col>
      <xdr:colOff>1828800</xdr:colOff>
      <xdr:row>84</xdr:row>
      <xdr:rowOff>0</xdr:rowOff>
    </xdr:to>
    <xdr:sp fLocksText="0">
      <xdr:nvSpPr>
        <xdr:cNvPr id="11" name="TextBox 53"/>
        <xdr:cNvSpPr txBox="1">
          <a:spLocks noChangeArrowheads="1"/>
        </xdr:cNvSpPr>
      </xdr:nvSpPr>
      <xdr:spPr>
        <a:xfrm>
          <a:off x="1971675" y="25574625"/>
          <a:ext cx="200025"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1619250</xdr:colOff>
      <xdr:row>82</xdr:row>
      <xdr:rowOff>200025</xdr:rowOff>
    </xdr:from>
    <xdr:to>
      <xdr:col>1</xdr:col>
      <xdr:colOff>1809750</xdr:colOff>
      <xdr:row>84</xdr:row>
      <xdr:rowOff>0</xdr:rowOff>
    </xdr:to>
    <xdr:sp fLocksText="0">
      <xdr:nvSpPr>
        <xdr:cNvPr id="12" name="TextBox 54"/>
        <xdr:cNvSpPr txBox="1">
          <a:spLocks noChangeArrowheads="1"/>
        </xdr:cNvSpPr>
      </xdr:nvSpPr>
      <xdr:spPr>
        <a:xfrm>
          <a:off x="1962150" y="25574625"/>
          <a:ext cx="190500"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1628775</xdr:colOff>
      <xdr:row>82</xdr:row>
      <xdr:rowOff>200025</xdr:rowOff>
    </xdr:from>
    <xdr:to>
      <xdr:col>1</xdr:col>
      <xdr:colOff>1828800</xdr:colOff>
      <xdr:row>84</xdr:row>
      <xdr:rowOff>0</xdr:rowOff>
    </xdr:to>
    <xdr:sp fLocksText="0">
      <xdr:nvSpPr>
        <xdr:cNvPr id="13" name="TextBox 55"/>
        <xdr:cNvSpPr txBox="1">
          <a:spLocks noChangeArrowheads="1"/>
        </xdr:cNvSpPr>
      </xdr:nvSpPr>
      <xdr:spPr>
        <a:xfrm>
          <a:off x="1971675" y="25574625"/>
          <a:ext cx="200025"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1628775</xdr:colOff>
      <xdr:row>82</xdr:row>
      <xdr:rowOff>200025</xdr:rowOff>
    </xdr:from>
    <xdr:to>
      <xdr:col>1</xdr:col>
      <xdr:colOff>1828800</xdr:colOff>
      <xdr:row>84</xdr:row>
      <xdr:rowOff>0</xdr:rowOff>
    </xdr:to>
    <xdr:sp fLocksText="0">
      <xdr:nvSpPr>
        <xdr:cNvPr id="14" name="TextBox 56"/>
        <xdr:cNvSpPr txBox="1">
          <a:spLocks noChangeArrowheads="1"/>
        </xdr:cNvSpPr>
      </xdr:nvSpPr>
      <xdr:spPr>
        <a:xfrm>
          <a:off x="1971675" y="25574625"/>
          <a:ext cx="200025"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1666875</xdr:colOff>
      <xdr:row>72</xdr:row>
      <xdr:rowOff>0</xdr:rowOff>
    </xdr:from>
    <xdr:ext cx="180975" cy="304800"/>
    <xdr:sp fLocksText="0">
      <xdr:nvSpPr>
        <xdr:cNvPr id="15" name="TextBox 15"/>
        <xdr:cNvSpPr txBox="1">
          <a:spLocks noChangeArrowheads="1"/>
        </xdr:cNvSpPr>
      </xdr:nvSpPr>
      <xdr:spPr>
        <a:xfrm>
          <a:off x="2009775" y="22812375"/>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1647825</xdr:colOff>
      <xdr:row>72</xdr:row>
      <xdr:rowOff>0</xdr:rowOff>
    </xdr:from>
    <xdr:ext cx="180975" cy="304800"/>
    <xdr:sp fLocksText="0">
      <xdr:nvSpPr>
        <xdr:cNvPr id="16" name="TextBox 16"/>
        <xdr:cNvSpPr txBox="1">
          <a:spLocks noChangeArrowheads="1"/>
        </xdr:cNvSpPr>
      </xdr:nvSpPr>
      <xdr:spPr>
        <a:xfrm>
          <a:off x="1990725" y="22812375"/>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1666875</xdr:colOff>
      <xdr:row>72</xdr:row>
      <xdr:rowOff>0</xdr:rowOff>
    </xdr:from>
    <xdr:ext cx="180975" cy="304800"/>
    <xdr:sp fLocksText="0">
      <xdr:nvSpPr>
        <xdr:cNvPr id="17" name="TextBox 17"/>
        <xdr:cNvSpPr txBox="1">
          <a:spLocks noChangeArrowheads="1"/>
        </xdr:cNvSpPr>
      </xdr:nvSpPr>
      <xdr:spPr>
        <a:xfrm>
          <a:off x="2009775" y="22812375"/>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1666875</xdr:colOff>
      <xdr:row>72</xdr:row>
      <xdr:rowOff>0</xdr:rowOff>
    </xdr:from>
    <xdr:ext cx="180975" cy="304800"/>
    <xdr:sp fLocksText="0">
      <xdr:nvSpPr>
        <xdr:cNvPr id="18" name="TextBox 18"/>
        <xdr:cNvSpPr txBox="1">
          <a:spLocks noChangeArrowheads="1"/>
        </xdr:cNvSpPr>
      </xdr:nvSpPr>
      <xdr:spPr>
        <a:xfrm>
          <a:off x="2009775" y="22812375"/>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1666875</xdr:colOff>
      <xdr:row>72</xdr:row>
      <xdr:rowOff>0</xdr:rowOff>
    </xdr:from>
    <xdr:ext cx="180975" cy="304800"/>
    <xdr:sp fLocksText="0">
      <xdr:nvSpPr>
        <xdr:cNvPr id="19" name="TextBox 19"/>
        <xdr:cNvSpPr txBox="1">
          <a:spLocks noChangeArrowheads="1"/>
        </xdr:cNvSpPr>
      </xdr:nvSpPr>
      <xdr:spPr>
        <a:xfrm>
          <a:off x="2009775" y="22812375"/>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1647825</xdr:colOff>
      <xdr:row>72</xdr:row>
      <xdr:rowOff>0</xdr:rowOff>
    </xdr:from>
    <xdr:ext cx="180975" cy="304800"/>
    <xdr:sp fLocksText="0">
      <xdr:nvSpPr>
        <xdr:cNvPr id="20" name="TextBox 20"/>
        <xdr:cNvSpPr txBox="1">
          <a:spLocks noChangeArrowheads="1"/>
        </xdr:cNvSpPr>
      </xdr:nvSpPr>
      <xdr:spPr>
        <a:xfrm>
          <a:off x="1990725" y="22812375"/>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1666875</xdr:colOff>
      <xdr:row>72</xdr:row>
      <xdr:rowOff>0</xdr:rowOff>
    </xdr:from>
    <xdr:ext cx="180975" cy="304800"/>
    <xdr:sp fLocksText="0">
      <xdr:nvSpPr>
        <xdr:cNvPr id="21" name="TextBox 21"/>
        <xdr:cNvSpPr txBox="1">
          <a:spLocks noChangeArrowheads="1"/>
        </xdr:cNvSpPr>
      </xdr:nvSpPr>
      <xdr:spPr>
        <a:xfrm>
          <a:off x="2009775" y="22812375"/>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1666875</xdr:colOff>
      <xdr:row>72</xdr:row>
      <xdr:rowOff>0</xdr:rowOff>
    </xdr:from>
    <xdr:ext cx="180975" cy="304800"/>
    <xdr:sp fLocksText="0">
      <xdr:nvSpPr>
        <xdr:cNvPr id="22" name="TextBox 22"/>
        <xdr:cNvSpPr txBox="1">
          <a:spLocks noChangeArrowheads="1"/>
        </xdr:cNvSpPr>
      </xdr:nvSpPr>
      <xdr:spPr>
        <a:xfrm>
          <a:off x="2009775" y="22812375"/>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1590675</xdr:colOff>
      <xdr:row>72</xdr:row>
      <xdr:rowOff>0</xdr:rowOff>
    </xdr:from>
    <xdr:ext cx="180975" cy="304800"/>
    <xdr:sp fLocksText="0">
      <xdr:nvSpPr>
        <xdr:cNvPr id="23" name="TextBox 23"/>
        <xdr:cNvSpPr txBox="1">
          <a:spLocks noChangeArrowheads="1"/>
        </xdr:cNvSpPr>
      </xdr:nvSpPr>
      <xdr:spPr>
        <a:xfrm>
          <a:off x="1933575" y="22812375"/>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1600200</xdr:colOff>
      <xdr:row>72</xdr:row>
      <xdr:rowOff>0</xdr:rowOff>
    </xdr:from>
    <xdr:ext cx="180975" cy="304800"/>
    <xdr:sp fLocksText="0">
      <xdr:nvSpPr>
        <xdr:cNvPr id="24" name="TextBox 24"/>
        <xdr:cNvSpPr txBox="1">
          <a:spLocks noChangeArrowheads="1"/>
        </xdr:cNvSpPr>
      </xdr:nvSpPr>
      <xdr:spPr>
        <a:xfrm>
          <a:off x="1943100" y="22812375"/>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1600200</xdr:colOff>
      <xdr:row>72</xdr:row>
      <xdr:rowOff>0</xdr:rowOff>
    </xdr:from>
    <xdr:ext cx="180975" cy="304800"/>
    <xdr:sp fLocksText="0">
      <xdr:nvSpPr>
        <xdr:cNvPr id="25" name="TextBox 25"/>
        <xdr:cNvSpPr txBox="1">
          <a:spLocks noChangeArrowheads="1"/>
        </xdr:cNvSpPr>
      </xdr:nvSpPr>
      <xdr:spPr>
        <a:xfrm>
          <a:off x="1943100" y="22812375"/>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1590675</xdr:colOff>
      <xdr:row>72</xdr:row>
      <xdr:rowOff>0</xdr:rowOff>
    </xdr:from>
    <xdr:ext cx="180975" cy="304800"/>
    <xdr:sp fLocksText="0">
      <xdr:nvSpPr>
        <xdr:cNvPr id="26" name="TextBox 26"/>
        <xdr:cNvSpPr txBox="1">
          <a:spLocks noChangeArrowheads="1"/>
        </xdr:cNvSpPr>
      </xdr:nvSpPr>
      <xdr:spPr>
        <a:xfrm>
          <a:off x="1933575" y="22812375"/>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1600200</xdr:colOff>
      <xdr:row>72</xdr:row>
      <xdr:rowOff>0</xdr:rowOff>
    </xdr:from>
    <xdr:ext cx="180975" cy="304800"/>
    <xdr:sp fLocksText="0">
      <xdr:nvSpPr>
        <xdr:cNvPr id="27" name="TextBox 27"/>
        <xdr:cNvSpPr txBox="1">
          <a:spLocks noChangeArrowheads="1"/>
        </xdr:cNvSpPr>
      </xdr:nvSpPr>
      <xdr:spPr>
        <a:xfrm>
          <a:off x="1943100" y="22812375"/>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1600200</xdr:colOff>
      <xdr:row>72</xdr:row>
      <xdr:rowOff>0</xdr:rowOff>
    </xdr:from>
    <xdr:ext cx="180975" cy="304800"/>
    <xdr:sp fLocksText="0">
      <xdr:nvSpPr>
        <xdr:cNvPr id="28" name="TextBox 28"/>
        <xdr:cNvSpPr txBox="1">
          <a:spLocks noChangeArrowheads="1"/>
        </xdr:cNvSpPr>
      </xdr:nvSpPr>
      <xdr:spPr>
        <a:xfrm>
          <a:off x="1943100" y="22812375"/>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82</xdr:row>
      <xdr:rowOff>200025</xdr:rowOff>
    </xdr:from>
    <xdr:to>
      <xdr:col>1</xdr:col>
      <xdr:colOff>1171575</xdr:colOff>
      <xdr:row>85</xdr:row>
      <xdr:rowOff>47625</xdr:rowOff>
    </xdr:to>
    <xdr:sp fLocksText="0">
      <xdr:nvSpPr>
        <xdr:cNvPr id="1" name="TextBox 43"/>
        <xdr:cNvSpPr txBox="1">
          <a:spLocks noChangeArrowheads="1"/>
        </xdr:cNvSpPr>
      </xdr:nvSpPr>
      <xdr:spPr>
        <a:xfrm>
          <a:off x="1476375" y="20221575"/>
          <a:ext cx="0"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82</xdr:row>
      <xdr:rowOff>200025</xdr:rowOff>
    </xdr:from>
    <xdr:to>
      <xdr:col>1</xdr:col>
      <xdr:colOff>1171575</xdr:colOff>
      <xdr:row>85</xdr:row>
      <xdr:rowOff>47625</xdr:rowOff>
    </xdr:to>
    <xdr:sp fLocksText="0">
      <xdr:nvSpPr>
        <xdr:cNvPr id="2" name="TextBox 44"/>
        <xdr:cNvSpPr txBox="1">
          <a:spLocks noChangeArrowheads="1"/>
        </xdr:cNvSpPr>
      </xdr:nvSpPr>
      <xdr:spPr>
        <a:xfrm>
          <a:off x="1476375" y="20221575"/>
          <a:ext cx="0"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82</xdr:row>
      <xdr:rowOff>200025</xdr:rowOff>
    </xdr:from>
    <xdr:to>
      <xdr:col>1</xdr:col>
      <xdr:colOff>1171575</xdr:colOff>
      <xdr:row>85</xdr:row>
      <xdr:rowOff>47625</xdr:rowOff>
    </xdr:to>
    <xdr:sp fLocksText="0">
      <xdr:nvSpPr>
        <xdr:cNvPr id="3" name="TextBox 45"/>
        <xdr:cNvSpPr txBox="1">
          <a:spLocks noChangeArrowheads="1"/>
        </xdr:cNvSpPr>
      </xdr:nvSpPr>
      <xdr:spPr>
        <a:xfrm>
          <a:off x="1476375" y="20221575"/>
          <a:ext cx="0"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82</xdr:row>
      <xdr:rowOff>200025</xdr:rowOff>
    </xdr:from>
    <xdr:to>
      <xdr:col>1</xdr:col>
      <xdr:colOff>1171575</xdr:colOff>
      <xdr:row>85</xdr:row>
      <xdr:rowOff>47625</xdr:rowOff>
    </xdr:to>
    <xdr:sp fLocksText="0">
      <xdr:nvSpPr>
        <xdr:cNvPr id="4" name="TextBox 46"/>
        <xdr:cNvSpPr txBox="1">
          <a:spLocks noChangeArrowheads="1"/>
        </xdr:cNvSpPr>
      </xdr:nvSpPr>
      <xdr:spPr>
        <a:xfrm>
          <a:off x="1476375" y="20221575"/>
          <a:ext cx="0"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82</xdr:row>
      <xdr:rowOff>200025</xdr:rowOff>
    </xdr:from>
    <xdr:to>
      <xdr:col>1</xdr:col>
      <xdr:colOff>1171575</xdr:colOff>
      <xdr:row>85</xdr:row>
      <xdr:rowOff>47625</xdr:rowOff>
    </xdr:to>
    <xdr:sp fLocksText="0">
      <xdr:nvSpPr>
        <xdr:cNvPr id="5" name="TextBox 47"/>
        <xdr:cNvSpPr txBox="1">
          <a:spLocks noChangeArrowheads="1"/>
        </xdr:cNvSpPr>
      </xdr:nvSpPr>
      <xdr:spPr>
        <a:xfrm>
          <a:off x="1476375" y="20221575"/>
          <a:ext cx="0"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82</xdr:row>
      <xdr:rowOff>200025</xdr:rowOff>
    </xdr:from>
    <xdr:to>
      <xdr:col>1</xdr:col>
      <xdr:colOff>1171575</xdr:colOff>
      <xdr:row>85</xdr:row>
      <xdr:rowOff>47625</xdr:rowOff>
    </xdr:to>
    <xdr:sp fLocksText="0">
      <xdr:nvSpPr>
        <xdr:cNvPr id="6" name="TextBox 48"/>
        <xdr:cNvSpPr txBox="1">
          <a:spLocks noChangeArrowheads="1"/>
        </xdr:cNvSpPr>
      </xdr:nvSpPr>
      <xdr:spPr>
        <a:xfrm>
          <a:off x="1476375" y="20221575"/>
          <a:ext cx="0"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82</xdr:row>
      <xdr:rowOff>200025</xdr:rowOff>
    </xdr:from>
    <xdr:to>
      <xdr:col>1</xdr:col>
      <xdr:colOff>1171575</xdr:colOff>
      <xdr:row>85</xdr:row>
      <xdr:rowOff>47625</xdr:rowOff>
    </xdr:to>
    <xdr:sp fLocksText="0">
      <xdr:nvSpPr>
        <xdr:cNvPr id="7" name="TextBox 49"/>
        <xdr:cNvSpPr txBox="1">
          <a:spLocks noChangeArrowheads="1"/>
        </xdr:cNvSpPr>
      </xdr:nvSpPr>
      <xdr:spPr>
        <a:xfrm>
          <a:off x="1476375" y="20221575"/>
          <a:ext cx="0"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82</xdr:row>
      <xdr:rowOff>200025</xdr:rowOff>
    </xdr:from>
    <xdr:to>
      <xdr:col>1</xdr:col>
      <xdr:colOff>1171575</xdr:colOff>
      <xdr:row>85</xdr:row>
      <xdr:rowOff>47625</xdr:rowOff>
    </xdr:to>
    <xdr:sp fLocksText="0">
      <xdr:nvSpPr>
        <xdr:cNvPr id="8" name="TextBox 50"/>
        <xdr:cNvSpPr txBox="1">
          <a:spLocks noChangeArrowheads="1"/>
        </xdr:cNvSpPr>
      </xdr:nvSpPr>
      <xdr:spPr>
        <a:xfrm>
          <a:off x="1476375" y="20221575"/>
          <a:ext cx="0"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84</xdr:row>
      <xdr:rowOff>200025</xdr:rowOff>
    </xdr:from>
    <xdr:to>
      <xdr:col>1</xdr:col>
      <xdr:colOff>1171575</xdr:colOff>
      <xdr:row>86</xdr:row>
      <xdr:rowOff>0</xdr:rowOff>
    </xdr:to>
    <xdr:sp fLocksText="0">
      <xdr:nvSpPr>
        <xdr:cNvPr id="9" name="TextBox 51"/>
        <xdr:cNvSpPr txBox="1">
          <a:spLocks noChangeArrowheads="1"/>
        </xdr:cNvSpPr>
      </xdr:nvSpPr>
      <xdr:spPr>
        <a:xfrm>
          <a:off x="1476375" y="20593050"/>
          <a:ext cx="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84</xdr:row>
      <xdr:rowOff>200025</xdr:rowOff>
    </xdr:from>
    <xdr:to>
      <xdr:col>1</xdr:col>
      <xdr:colOff>1171575</xdr:colOff>
      <xdr:row>86</xdr:row>
      <xdr:rowOff>0</xdr:rowOff>
    </xdr:to>
    <xdr:sp fLocksText="0">
      <xdr:nvSpPr>
        <xdr:cNvPr id="10" name="TextBox 52"/>
        <xdr:cNvSpPr txBox="1">
          <a:spLocks noChangeArrowheads="1"/>
        </xdr:cNvSpPr>
      </xdr:nvSpPr>
      <xdr:spPr>
        <a:xfrm>
          <a:off x="1476375" y="20593050"/>
          <a:ext cx="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84</xdr:row>
      <xdr:rowOff>200025</xdr:rowOff>
    </xdr:from>
    <xdr:to>
      <xdr:col>1</xdr:col>
      <xdr:colOff>1171575</xdr:colOff>
      <xdr:row>86</xdr:row>
      <xdr:rowOff>0</xdr:rowOff>
    </xdr:to>
    <xdr:sp fLocksText="0">
      <xdr:nvSpPr>
        <xdr:cNvPr id="11" name="TextBox 53"/>
        <xdr:cNvSpPr txBox="1">
          <a:spLocks noChangeArrowheads="1"/>
        </xdr:cNvSpPr>
      </xdr:nvSpPr>
      <xdr:spPr>
        <a:xfrm>
          <a:off x="1476375" y="20593050"/>
          <a:ext cx="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84</xdr:row>
      <xdr:rowOff>200025</xdr:rowOff>
    </xdr:from>
    <xdr:to>
      <xdr:col>1</xdr:col>
      <xdr:colOff>1171575</xdr:colOff>
      <xdr:row>86</xdr:row>
      <xdr:rowOff>0</xdr:rowOff>
    </xdr:to>
    <xdr:sp fLocksText="0">
      <xdr:nvSpPr>
        <xdr:cNvPr id="12" name="TextBox 54"/>
        <xdr:cNvSpPr txBox="1">
          <a:spLocks noChangeArrowheads="1"/>
        </xdr:cNvSpPr>
      </xdr:nvSpPr>
      <xdr:spPr>
        <a:xfrm>
          <a:off x="1476375" y="20593050"/>
          <a:ext cx="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84</xdr:row>
      <xdr:rowOff>200025</xdr:rowOff>
    </xdr:from>
    <xdr:to>
      <xdr:col>1</xdr:col>
      <xdr:colOff>1171575</xdr:colOff>
      <xdr:row>86</xdr:row>
      <xdr:rowOff>0</xdr:rowOff>
    </xdr:to>
    <xdr:sp fLocksText="0">
      <xdr:nvSpPr>
        <xdr:cNvPr id="13" name="TextBox 55"/>
        <xdr:cNvSpPr txBox="1">
          <a:spLocks noChangeArrowheads="1"/>
        </xdr:cNvSpPr>
      </xdr:nvSpPr>
      <xdr:spPr>
        <a:xfrm>
          <a:off x="1476375" y="20593050"/>
          <a:ext cx="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84</xdr:row>
      <xdr:rowOff>200025</xdr:rowOff>
    </xdr:from>
    <xdr:to>
      <xdr:col>1</xdr:col>
      <xdr:colOff>1171575</xdr:colOff>
      <xdr:row>86</xdr:row>
      <xdr:rowOff>0</xdr:rowOff>
    </xdr:to>
    <xdr:sp fLocksText="0">
      <xdr:nvSpPr>
        <xdr:cNvPr id="14" name="TextBox 56"/>
        <xdr:cNvSpPr txBox="1">
          <a:spLocks noChangeArrowheads="1"/>
        </xdr:cNvSpPr>
      </xdr:nvSpPr>
      <xdr:spPr>
        <a:xfrm>
          <a:off x="1476375" y="20593050"/>
          <a:ext cx="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53</xdr:row>
      <xdr:rowOff>161925</xdr:rowOff>
    </xdr:from>
    <xdr:to>
      <xdr:col>1</xdr:col>
      <xdr:colOff>1333500</xdr:colOff>
      <xdr:row>56</xdr:row>
      <xdr:rowOff>47625</xdr:rowOff>
    </xdr:to>
    <xdr:sp fLocksText="0">
      <xdr:nvSpPr>
        <xdr:cNvPr id="1" name="TextBox 43"/>
        <xdr:cNvSpPr txBox="1">
          <a:spLocks noChangeArrowheads="1"/>
        </xdr:cNvSpPr>
      </xdr:nvSpPr>
      <xdr:spPr>
        <a:xfrm>
          <a:off x="1666875" y="17383125"/>
          <a:ext cx="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53</xdr:row>
      <xdr:rowOff>161925</xdr:rowOff>
    </xdr:from>
    <xdr:to>
      <xdr:col>1</xdr:col>
      <xdr:colOff>1333500</xdr:colOff>
      <xdr:row>56</xdr:row>
      <xdr:rowOff>47625</xdr:rowOff>
    </xdr:to>
    <xdr:sp fLocksText="0">
      <xdr:nvSpPr>
        <xdr:cNvPr id="2" name="TextBox 44"/>
        <xdr:cNvSpPr txBox="1">
          <a:spLocks noChangeArrowheads="1"/>
        </xdr:cNvSpPr>
      </xdr:nvSpPr>
      <xdr:spPr>
        <a:xfrm>
          <a:off x="1666875" y="17383125"/>
          <a:ext cx="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53</xdr:row>
      <xdr:rowOff>161925</xdr:rowOff>
    </xdr:from>
    <xdr:to>
      <xdr:col>1</xdr:col>
      <xdr:colOff>1333500</xdr:colOff>
      <xdr:row>56</xdr:row>
      <xdr:rowOff>47625</xdr:rowOff>
    </xdr:to>
    <xdr:sp fLocksText="0">
      <xdr:nvSpPr>
        <xdr:cNvPr id="3" name="TextBox 45"/>
        <xdr:cNvSpPr txBox="1">
          <a:spLocks noChangeArrowheads="1"/>
        </xdr:cNvSpPr>
      </xdr:nvSpPr>
      <xdr:spPr>
        <a:xfrm>
          <a:off x="1666875" y="17383125"/>
          <a:ext cx="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53</xdr:row>
      <xdr:rowOff>161925</xdr:rowOff>
    </xdr:from>
    <xdr:to>
      <xdr:col>1</xdr:col>
      <xdr:colOff>1333500</xdr:colOff>
      <xdr:row>56</xdr:row>
      <xdr:rowOff>47625</xdr:rowOff>
    </xdr:to>
    <xdr:sp fLocksText="0">
      <xdr:nvSpPr>
        <xdr:cNvPr id="4" name="TextBox 46"/>
        <xdr:cNvSpPr txBox="1">
          <a:spLocks noChangeArrowheads="1"/>
        </xdr:cNvSpPr>
      </xdr:nvSpPr>
      <xdr:spPr>
        <a:xfrm>
          <a:off x="1666875" y="17383125"/>
          <a:ext cx="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53</xdr:row>
      <xdr:rowOff>161925</xdr:rowOff>
    </xdr:from>
    <xdr:to>
      <xdr:col>1</xdr:col>
      <xdr:colOff>1333500</xdr:colOff>
      <xdr:row>56</xdr:row>
      <xdr:rowOff>47625</xdr:rowOff>
    </xdr:to>
    <xdr:sp fLocksText="0">
      <xdr:nvSpPr>
        <xdr:cNvPr id="5" name="TextBox 47"/>
        <xdr:cNvSpPr txBox="1">
          <a:spLocks noChangeArrowheads="1"/>
        </xdr:cNvSpPr>
      </xdr:nvSpPr>
      <xdr:spPr>
        <a:xfrm>
          <a:off x="1666875" y="17383125"/>
          <a:ext cx="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53</xdr:row>
      <xdr:rowOff>161925</xdr:rowOff>
    </xdr:from>
    <xdr:to>
      <xdr:col>1</xdr:col>
      <xdr:colOff>1333500</xdr:colOff>
      <xdr:row>56</xdr:row>
      <xdr:rowOff>47625</xdr:rowOff>
    </xdr:to>
    <xdr:sp fLocksText="0">
      <xdr:nvSpPr>
        <xdr:cNvPr id="6" name="TextBox 48"/>
        <xdr:cNvSpPr txBox="1">
          <a:spLocks noChangeArrowheads="1"/>
        </xdr:cNvSpPr>
      </xdr:nvSpPr>
      <xdr:spPr>
        <a:xfrm>
          <a:off x="1666875" y="17383125"/>
          <a:ext cx="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53</xdr:row>
      <xdr:rowOff>161925</xdr:rowOff>
    </xdr:from>
    <xdr:to>
      <xdr:col>1</xdr:col>
      <xdr:colOff>1333500</xdr:colOff>
      <xdr:row>56</xdr:row>
      <xdr:rowOff>47625</xdr:rowOff>
    </xdr:to>
    <xdr:sp fLocksText="0">
      <xdr:nvSpPr>
        <xdr:cNvPr id="7" name="TextBox 49"/>
        <xdr:cNvSpPr txBox="1">
          <a:spLocks noChangeArrowheads="1"/>
        </xdr:cNvSpPr>
      </xdr:nvSpPr>
      <xdr:spPr>
        <a:xfrm>
          <a:off x="1666875" y="17383125"/>
          <a:ext cx="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53</xdr:row>
      <xdr:rowOff>161925</xdr:rowOff>
    </xdr:from>
    <xdr:to>
      <xdr:col>1</xdr:col>
      <xdr:colOff>1333500</xdr:colOff>
      <xdr:row>56</xdr:row>
      <xdr:rowOff>47625</xdr:rowOff>
    </xdr:to>
    <xdr:sp fLocksText="0">
      <xdr:nvSpPr>
        <xdr:cNvPr id="8" name="TextBox 50"/>
        <xdr:cNvSpPr txBox="1">
          <a:spLocks noChangeArrowheads="1"/>
        </xdr:cNvSpPr>
      </xdr:nvSpPr>
      <xdr:spPr>
        <a:xfrm>
          <a:off x="1666875" y="17383125"/>
          <a:ext cx="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55</xdr:row>
      <xdr:rowOff>200025</xdr:rowOff>
    </xdr:from>
    <xdr:to>
      <xdr:col>1</xdr:col>
      <xdr:colOff>1333500</xdr:colOff>
      <xdr:row>57</xdr:row>
      <xdr:rowOff>0</xdr:rowOff>
    </xdr:to>
    <xdr:sp fLocksText="0">
      <xdr:nvSpPr>
        <xdr:cNvPr id="9" name="TextBox 51"/>
        <xdr:cNvSpPr txBox="1">
          <a:spLocks noChangeArrowheads="1"/>
        </xdr:cNvSpPr>
      </xdr:nvSpPr>
      <xdr:spPr>
        <a:xfrm>
          <a:off x="1666875" y="17745075"/>
          <a:ext cx="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55</xdr:row>
      <xdr:rowOff>200025</xdr:rowOff>
    </xdr:from>
    <xdr:to>
      <xdr:col>1</xdr:col>
      <xdr:colOff>1333500</xdr:colOff>
      <xdr:row>57</xdr:row>
      <xdr:rowOff>0</xdr:rowOff>
    </xdr:to>
    <xdr:sp fLocksText="0">
      <xdr:nvSpPr>
        <xdr:cNvPr id="10" name="TextBox 52"/>
        <xdr:cNvSpPr txBox="1">
          <a:spLocks noChangeArrowheads="1"/>
        </xdr:cNvSpPr>
      </xdr:nvSpPr>
      <xdr:spPr>
        <a:xfrm>
          <a:off x="1666875" y="17745075"/>
          <a:ext cx="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55</xdr:row>
      <xdr:rowOff>200025</xdr:rowOff>
    </xdr:from>
    <xdr:to>
      <xdr:col>1</xdr:col>
      <xdr:colOff>1333500</xdr:colOff>
      <xdr:row>57</xdr:row>
      <xdr:rowOff>0</xdr:rowOff>
    </xdr:to>
    <xdr:sp fLocksText="0">
      <xdr:nvSpPr>
        <xdr:cNvPr id="11" name="TextBox 53"/>
        <xdr:cNvSpPr txBox="1">
          <a:spLocks noChangeArrowheads="1"/>
        </xdr:cNvSpPr>
      </xdr:nvSpPr>
      <xdr:spPr>
        <a:xfrm>
          <a:off x="1666875" y="17745075"/>
          <a:ext cx="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55</xdr:row>
      <xdr:rowOff>200025</xdr:rowOff>
    </xdr:from>
    <xdr:to>
      <xdr:col>1</xdr:col>
      <xdr:colOff>1333500</xdr:colOff>
      <xdr:row>57</xdr:row>
      <xdr:rowOff>0</xdr:rowOff>
    </xdr:to>
    <xdr:sp fLocksText="0">
      <xdr:nvSpPr>
        <xdr:cNvPr id="12" name="TextBox 54"/>
        <xdr:cNvSpPr txBox="1">
          <a:spLocks noChangeArrowheads="1"/>
        </xdr:cNvSpPr>
      </xdr:nvSpPr>
      <xdr:spPr>
        <a:xfrm>
          <a:off x="1666875" y="17745075"/>
          <a:ext cx="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55</xdr:row>
      <xdr:rowOff>200025</xdr:rowOff>
    </xdr:from>
    <xdr:to>
      <xdr:col>1</xdr:col>
      <xdr:colOff>1333500</xdr:colOff>
      <xdr:row>57</xdr:row>
      <xdr:rowOff>0</xdr:rowOff>
    </xdr:to>
    <xdr:sp fLocksText="0">
      <xdr:nvSpPr>
        <xdr:cNvPr id="13" name="TextBox 55"/>
        <xdr:cNvSpPr txBox="1">
          <a:spLocks noChangeArrowheads="1"/>
        </xdr:cNvSpPr>
      </xdr:nvSpPr>
      <xdr:spPr>
        <a:xfrm>
          <a:off x="1666875" y="17745075"/>
          <a:ext cx="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55</xdr:row>
      <xdr:rowOff>200025</xdr:rowOff>
    </xdr:from>
    <xdr:to>
      <xdr:col>1</xdr:col>
      <xdr:colOff>1333500</xdr:colOff>
      <xdr:row>57</xdr:row>
      <xdr:rowOff>0</xdr:rowOff>
    </xdr:to>
    <xdr:sp fLocksText="0">
      <xdr:nvSpPr>
        <xdr:cNvPr id="14" name="TextBox 56"/>
        <xdr:cNvSpPr txBox="1">
          <a:spLocks noChangeArrowheads="1"/>
        </xdr:cNvSpPr>
      </xdr:nvSpPr>
      <xdr:spPr>
        <a:xfrm>
          <a:off x="1666875" y="17745075"/>
          <a:ext cx="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1685925</xdr:colOff>
      <xdr:row>53</xdr:row>
      <xdr:rowOff>161925</xdr:rowOff>
    </xdr:from>
    <xdr:to>
      <xdr:col>1</xdr:col>
      <xdr:colOff>1876425</xdr:colOff>
      <xdr:row>56</xdr:row>
      <xdr:rowOff>0</xdr:rowOff>
    </xdr:to>
    <xdr:sp fLocksText="0">
      <xdr:nvSpPr>
        <xdr:cNvPr id="1" name="TextBox 43"/>
        <xdr:cNvSpPr txBox="1">
          <a:spLocks noChangeArrowheads="1"/>
        </xdr:cNvSpPr>
      </xdr:nvSpPr>
      <xdr:spPr>
        <a:xfrm>
          <a:off x="2057400" y="15316200"/>
          <a:ext cx="1905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1676400</xdr:colOff>
      <xdr:row>53</xdr:row>
      <xdr:rowOff>161925</xdr:rowOff>
    </xdr:from>
    <xdr:to>
      <xdr:col>1</xdr:col>
      <xdr:colOff>1876425</xdr:colOff>
      <xdr:row>56</xdr:row>
      <xdr:rowOff>0</xdr:rowOff>
    </xdr:to>
    <xdr:sp fLocksText="0">
      <xdr:nvSpPr>
        <xdr:cNvPr id="2" name="TextBox 44"/>
        <xdr:cNvSpPr txBox="1">
          <a:spLocks noChangeArrowheads="1"/>
        </xdr:cNvSpPr>
      </xdr:nvSpPr>
      <xdr:spPr>
        <a:xfrm>
          <a:off x="2047875" y="15316200"/>
          <a:ext cx="200025"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53</xdr:row>
      <xdr:rowOff>161925</xdr:rowOff>
    </xdr:from>
    <xdr:to>
      <xdr:col>1</xdr:col>
      <xdr:colOff>1876425</xdr:colOff>
      <xdr:row>56</xdr:row>
      <xdr:rowOff>0</xdr:rowOff>
    </xdr:to>
    <xdr:sp fLocksText="0">
      <xdr:nvSpPr>
        <xdr:cNvPr id="3" name="TextBox 45"/>
        <xdr:cNvSpPr txBox="1">
          <a:spLocks noChangeArrowheads="1"/>
        </xdr:cNvSpPr>
      </xdr:nvSpPr>
      <xdr:spPr>
        <a:xfrm>
          <a:off x="2057400" y="15316200"/>
          <a:ext cx="1905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53</xdr:row>
      <xdr:rowOff>161925</xdr:rowOff>
    </xdr:from>
    <xdr:to>
      <xdr:col>1</xdr:col>
      <xdr:colOff>1876425</xdr:colOff>
      <xdr:row>56</xdr:row>
      <xdr:rowOff>0</xdr:rowOff>
    </xdr:to>
    <xdr:sp fLocksText="0">
      <xdr:nvSpPr>
        <xdr:cNvPr id="4" name="TextBox 46"/>
        <xdr:cNvSpPr txBox="1">
          <a:spLocks noChangeArrowheads="1"/>
        </xdr:cNvSpPr>
      </xdr:nvSpPr>
      <xdr:spPr>
        <a:xfrm>
          <a:off x="2057400" y="15316200"/>
          <a:ext cx="1905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53</xdr:row>
      <xdr:rowOff>161925</xdr:rowOff>
    </xdr:from>
    <xdr:to>
      <xdr:col>1</xdr:col>
      <xdr:colOff>1876425</xdr:colOff>
      <xdr:row>56</xdr:row>
      <xdr:rowOff>0</xdr:rowOff>
    </xdr:to>
    <xdr:sp fLocksText="0">
      <xdr:nvSpPr>
        <xdr:cNvPr id="5" name="TextBox 47"/>
        <xdr:cNvSpPr txBox="1">
          <a:spLocks noChangeArrowheads="1"/>
        </xdr:cNvSpPr>
      </xdr:nvSpPr>
      <xdr:spPr>
        <a:xfrm>
          <a:off x="2057400" y="15316200"/>
          <a:ext cx="1905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1676400</xdr:colOff>
      <xdr:row>53</xdr:row>
      <xdr:rowOff>161925</xdr:rowOff>
    </xdr:from>
    <xdr:to>
      <xdr:col>1</xdr:col>
      <xdr:colOff>1876425</xdr:colOff>
      <xdr:row>56</xdr:row>
      <xdr:rowOff>0</xdr:rowOff>
    </xdr:to>
    <xdr:sp fLocksText="0">
      <xdr:nvSpPr>
        <xdr:cNvPr id="6" name="TextBox 48"/>
        <xdr:cNvSpPr txBox="1">
          <a:spLocks noChangeArrowheads="1"/>
        </xdr:cNvSpPr>
      </xdr:nvSpPr>
      <xdr:spPr>
        <a:xfrm>
          <a:off x="2047875" y="15316200"/>
          <a:ext cx="200025"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53</xdr:row>
      <xdr:rowOff>161925</xdr:rowOff>
    </xdr:from>
    <xdr:to>
      <xdr:col>1</xdr:col>
      <xdr:colOff>1876425</xdr:colOff>
      <xdr:row>56</xdr:row>
      <xdr:rowOff>0</xdr:rowOff>
    </xdr:to>
    <xdr:sp fLocksText="0">
      <xdr:nvSpPr>
        <xdr:cNvPr id="7" name="TextBox 49"/>
        <xdr:cNvSpPr txBox="1">
          <a:spLocks noChangeArrowheads="1"/>
        </xdr:cNvSpPr>
      </xdr:nvSpPr>
      <xdr:spPr>
        <a:xfrm>
          <a:off x="2057400" y="15316200"/>
          <a:ext cx="1905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53</xdr:row>
      <xdr:rowOff>161925</xdr:rowOff>
    </xdr:from>
    <xdr:to>
      <xdr:col>1</xdr:col>
      <xdr:colOff>1876425</xdr:colOff>
      <xdr:row>56</xdr:row>
      <xdr:rowOff>0</xdr:rowOff>
    </xdr:to>
    <xdr:sp fLocksText="0">
      <xdr:nvSpPr>
        <xdr:cNvPr id="8" name="TextBox 50"/>
        <xdr:cNvSpPr txBox="1">
          <a:spLocks noChangeArrowheads="1"/>
        </xdr:cNvSpPr>
      </xdr:nvSpPr>
      <xdr:spPr>
        <a:xfrm>
          <a:off x="2057400" y="15316200"/>
          <a:ext cx="1905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1619250</xdr:colOff>
      <xdr:row>55</xdr:row>
      <xdr:rowOff>200025</xdr:rowOff>
    </xdr:from>
    <xdr:to>
      <xdr:col>1</xdr:col>
      <xdr:colOff>1809750</xdr:colOff>
      <xdr:row>56</xdr:row>
      <xdr:rowOff>0</xdr:rowOff>
    </xdr:to>
    <xdr:sp fLocksText="0">
      <xdr:nvSpPr>
        <xdr:cNvPr id="9" name="TextBox 51"/>
        <xdr:cNvSpPr txBox="1">
          <a:spLocks noChangeArrowheads="1"/>
        </xdr:cNvSpPr>
      </xdr:nvSpPr>
      <xdr:spPr>
        <a:xfrm>
          <a:off x="1990725" y="15678150"/>
          <a:ext cx="1905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1628775</xdr:colOff>
      <xdr:row>55</xdr:row>
      <xdr:rowOff>200025</xdr:rowOff>
    </xdr:from>
    <xdr:to>
      <xdr:col>1</xdr:col>
      <xdr:colOff>1828800</xdr:colOff>
      <xdr:row>56</xdr:row>
      <xdr:rowOff>0</xdr:rowOff>
    </xdr:to>
    <xdr:sp fLocksText="0">
      <xdr:nvSpPr>
        <xdr:cNvPr id="10" name="TextBox 52"/>
        <xdr:cNvSpPr txBox="1">
          <a:spLocks noChangeArrowheads="1"/>
        </xdr:cNvSpPr>
      </xdr:nvSpPr>
      <xdr:spPr>
        <a:xfrm>
          <a:off x="2000250" y="15678150"/>
          <a:ext cx="200025"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1628775</xdr:colOff>
      <xdr:row>55</xdr:row>
      <xdr:rowOff>200025</xdr:rowOff>
    </xdr:from>
    <xdr:to>
      <xdr:col>1</xdr:col>
      <xdr:colOff>1828800</xdr:colOff>
      <xdr:row>56</xdr:row>
      <xdr:rowOff>0</xdr:rowOff>
    </xdr:to>
    <xdr:sp fLocksText="0">
      <xdr:nvSpPr>
        <xdr:cNvPr id="11" name="TextBox 53"/>
        <xdr:cNvSpPr txBox="1">
          <a:spLocks noChangeArrowheads="1"/>
        </xdr:cNvSpPr>
      </xdr:nvSpPr>
      <xdr:spPr>
        <a:xfrm>
          <a:off x="2000250" y="15678150"/>
          <a:ext cx="200025"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1619250</xdr:colOff>
      <xdr:row>55</xdr:row>
      <xdr:rowOff>200025</xdr:rowOff>
    </xdr:from>
    <xdr:to>
      <xdr:col>1</xdr:col>
      <xdr:colOff>1809750</xdr:colOff>
      <xdr:row>56</xdr:row>
      <xdr:rowOff>0</xdr:rowOff>
    </xdr:to>
    <xdr:sp fLocksText="0">
      <xdr:nvSpPr>
        <xdr:cNvPr id="12" name="TextBox 54"/>
        <xdr:cNvSpPr txBox="1">
          <a:spLocks noChangeArrowheads="1"/>
        </xdr:cNvSpPr>
      </xdr:nvSpPr>
      <xdr:spPr>
        <a:xfrm>
          <a:off x="1990725" y="15678150"/>
          <a:ext cx="1905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1628775</xdr:colOff>
      <xdr:row>55</xdr:row>
      <xdr:rowOff>200025</xdr:rowOff>
    </xdr:from>
    <xdr:to>
      <xdr:col>1</xdr:col>
      <xdr:colOff>1828800</xdr:colOff>
      <xdr:row>56</xdr:row>
      <xdr:rowOff>0</xdr:rowOff>
    </xdr:to>
    <xdr:sp fLocksText="0">
      <xdr:nvSpPr>
        <xdr:cNvPr id="13" name="TextBox 55"/>
        <xdr:cNvSpPr txBox="1">
          <a:spLocks noChangeArrowheads="1"/>
        </xdr:cNvSpPr>
      </xdr:nvSpPr>
      <xdr:spPr>
        <a:xfrm>
          <a:off x="2000250" y="15678150"/>
          <a:ext cx="200025"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1628775</xdr:colOff>
      <xdr:row>55</xdr:row>
      <xdr:rowOff>200025</xdr:rowOff>
    </xdr:from>
    <xdr:to>
      <xdr:col>1</xdr:col>
      <xdr:colOff>1828800</xdr:colOff>
      <xdr:row>56</xdr:row>
      <xdr:rowOff>0</xdr:rowOff>
    </xdr:to>
    <xdr:sp fLocksText="0">
      <xdr:nvSpPr>
        <xdr:cNvPr id="14" name="TextBox 56"/>
        <xdr:cNvSpPr txBox="1">
          <a:spLocks noChangeArrowheads="1"/>
        </xdr:cNvSpPr>
      </xdr:nvSpPr>
      <xdr:spPr>
        <a:xfrm>
          <a:off x="2000250" y="15678150"/>
          <a:ext cx="200025"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1685925</xdr:colOff>
      <xdr:row>26</xdr:row>
      <xdr:rowOff>161925</xdr:rowOff>
    </xdr:from>
    <xdr:to>
      <xdr:col>1</xdr:col>
      <xdr:colOff>1876425</xdr:colOff>
      <xdr:row>29</xdr:row>
      <xdr:rowOff>47625</xdr:rowOff>
    </xdr:to>
    <xdr:sp fLocksText="0">
      <xdr:nvSpPr>
        <xdr:cNvPr id="1" name="TextBox 43"/>
        <xdr:cNvSpPr txBox="1">
          <a:spLocks noChangeArrowheads="1"/>
        </xdr:cNvSpPr>
      </xdr:nvSpPr>
      <xdr:spPr>
        <a:xfrm>
          <a:off x="1971675" y="5819775"/>
          <a:ext cx="1905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1676400</xdr:colOff>
      <xdr:row>26</xdr:row>
      <xdr:rowOff>161925</xdr:rowOff>
    </xdr:from>
    <xdr:to>
      <xdr:col>1</xdr:col>
      <xdr:colOff>1876425</xdr:colOff>
      <xdr:row>29</xdr:row>
      <xdr:rowOff>47625</xdr:rowOff>
    </xdr:to>
    <xdr:sp fLocksText="0">
      <xdr:nvSpPr>
        <xdr:cNvPr id="2" name="TextBox 44"/>
        <xdr:cNvSpPr txBox="1">
          <a:spLocks noChangeArrowheads="1"/>
        </xdr:cNvSpPr>
      </xdr:nvSpPr>
      <xdr:spPr>
        <a:xfrm>
          <a:off x="1962150" y="5819775"/>
          <a:ext cx="200025"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26</xdr:row>
      <xdr:rowOff>161925</xdr:rowOff>
    </xdr:from>
    <xdr:to>
      <xdr:col>1</xdr:col>
      <xdr:colOff>1876425</xdr:colOff>
      <xdr:row>29</xdr:row>
      <xdr:rowOff>47625</xdr:rowOff>
    </xdr:to>
    <xdr:sp fLocksText="0">
      <xdr:nvSpPr>
        <xdr:cNvPr id="3" name="TextBox 45"/>
        <xdr:cNvSpPr txBox="1">
          <a:spLocks noChangeArrowheads="1"/>
        </xdr:cNvSpPr>
      </xdr:nvSpPr>
      <xdr:spPr>
        <a:xfrm>
          <a:off x="1971675" y="5819775"/>
          <a:ext cx="1905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26</xdr:row>
      <xdr:rowOff>161925</xdr:rowOff>
    </xdr:from>
    <xdr:to>
      <xdr:col>1</xdr:col>
      <xdr:colOff>1876425</xdr:colOff>
      <xdr:row>29</xdr:row>
      <xdr:rowOff>47625</xdr:rowOff>
    </xdr:to>
    <xdr:sp fLocksText="0">
      <xdr:nvSpPr>
        <xdr:cNvPr id="4" name="TextBox 46"/>
        <xdr:cNvSpPr txBox="1">
          <a:spLocks noChangeArrowheads="1"/>
        </xdr:cNvSpPr>
      </xdr:nvSpPr>
      <xdr:spPr>
        <a:xfrm>
          <a:off x="1971675" y="5819775"/>
          <a:ext cx="1905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26</xdr:row>
      <xdr:rowOff>161925</xdr:rowOff>
    </xdr:from>
    <xdr:to>
      <xdr:col>1</xdr:col>
      <xdr:colOff>1876425</xdr:colOff>
      <xdr:row>29</xdr:row>
      <xdr:rowOff>47625</xdr:rowOff>
    </xdr:to>
    <xdr:sp fLocksText="0">
      <xdr:nvSpPr>
        <xdr:cNvPr id="5" name="TextBox 47"/>
        <xdr:cNvSpPr txBox="1">
          <a:spLocks noChangeArrowheads="1"/>
        </xdr:cNvSpPr>
      </xdr:nvSpPr>
      <xdr:spPr>
        <a:xfrm>
          <a:off x="1971675" y="5819775"/>
          <a:ext cx="1905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1676400</xdr:colOff>
      <xdr:row>26</xdr:row>
      <xdr:rowOff>161925</xdr:rowOff>
    </xdr:from>
    <xdr:to>
      <xdr:col>1</xdr:col>
      <xdr:colOff>1876425</xdr:colOff>
      <xdr:row>29</xdr:row>
      <xdr:rowOff>47625</xdr:rowOff>
    </xdr:to>
    <xdr:sp fLocksText="0">
      <xdr:nvSpPr>
        <xdr:cNvPr id="6" name="TextBox 48"/>
        <xdr:cNvSpPr txBox="1">
          <a:spLocks noChangeArrowheads="1"/>
        </xdr:cNvSpPr>
      </xdr:nvSpPr>
      <xdr:spPr>
        <a:xfrm>
          <a:off x="1962150" y="5819775"/>
          <a:ext cx="200025"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26</xdr:row>
      <xdr:rowOff>161925</xdr:rowOff>
    </xdr:from>
    <xdr:to>
      <xdr:col>1</xdr:col>
      <xdr:colOff>1876425</xdr:colOff>
      <xdr:row>29</xdr:row>
      <xdr:rowOff>47625</xdr:rowOff>
    </xdr:to>
    <xdr:sp fLocksText="0">
      <xdr:nvSpPr>
        <xdr:cNvPr id="7" name="TextBox 49"/>
        <xdr:cNvSpPr txBox="1">
          <a:spLocks noChangeArrowheads="1"/>
        </xdr:cNvSpPr>
      </xdr:nvSpPr>
      <xdr:spPr>
        <a:xfrm>
          <a:off x="1971675" y="5819775"/>
          <a:ext cx="1905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26</xdr:row>
      <xdr:rowOff>161925</xdr:rowOff>
    </xdr:from>
    <xdr:to>
      <xdr:col>1</xdr:col>
      <xdr:colOff>1876425</xdr:colOff>
      <xdr:row>29</xdr:row>
      <xdr:rowOff>47625</xdr:rowOff>
    </xdr:to>
    <xdr:sp fLocksText="0">
      <xdr:nvSpPr>
        <xdr:cNvPr id="8" name="TextBox 50"/>
        <xdr:cNvSpPr txBox="1">
          <a:spLocks noChangeArrowheads="1"/>
        </xdr:cNvSpPr>
      </xdr:nvSpPr>
      <xdr:spPr>
        <a:xfrm>
          <a:off x="1971675" y="5819775"/>
          <a:ext cx="1905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1619250</xdr:colOff>
      <xdr:row>28</xdr:row>
      <xdr:rowOff>200025</xdr:rowOff>
    </xdr:from>
    <xdr:to>
      <xdr:col>1</xdr:col>
      <xdr:colOff>1809750</xdr:colOff>
      <xdr:row>30</xdr:row>
      <xdr:rowOff>0</xdr:rowOff>
    </xdr:to>
    <xdr:sp fLocksText="0">
      <xdr:nvSpPr>
        <xdr:cNvPr id="9" name="TextBox 51"/>
        <xdr:cNvSpPr txBox="1">
          <a:spLocks noChangeArrowheads="1"/>
        </xdr:cNvSpPr>
      </xdr:nvSpPr>
      <xdr:spPr>
        <a:xfrm>
          <a:off x="1905000" y="6181725"/>
          <a:ext cx="19050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1628775</xdr:colOff>
      <xdr:row>28</xdr:row>
      <xdr:rowOff>200025</xdr:rowOff>
    </xdr:from>
    <xdr:to>
      <xdr:col>1</xdr:col>
      <xdr:colOff>1828800</xdr:colOff>
      <xdr:row>30</xdr:row>
      <xdr:rowOff>0</xdr:rowOff>
    </xdr:to>
    <xdr:sp fLocksText="0">
      <xdr:nvSpPr>
        <xdr:cNvPr id="10" name="TextBox 52"/>
        <xdr:cNvSpPr txBox="1">
          <a:spLocks noChangeArrowheads="1"/>
        </xdr:cNvSpPr>
      </xdr:nvSpPr>
      <xdr:spPr>
        <a:xfrm>
          <a:off x="1914525" y="6181725"/>
          <a:ext cx="200025"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1628775</xdr:colOff>
      <xdr:row>28</xdr:row>
      <xdr:rowOff>200025</xdr:rowOff>
    </xdr:from>
    <xdr:to>
      <xdr:col>1</xdr:col>
      <xdr:colOff>1828800</xdr:colOff>
      <xdr:row>30</xdr:row>
      <xdr:rowOff>0</xdr:rowOff>
    </xdr:to>
    <xdr:sp fLocksText="0">
      <xdr:nvSpPr>
        <xdr:cNvPr id="11" name="TextBox 53"/>
        <xdr:cNvSpPr txBox="1">
          <a:spLocks noChangeArrowheads="1"/>
        </xdr:cNvSpPr>
      </xdr:nvSpPr>
      <xdr:spPr>
        <a:xfrm>
          <a:off x="1914525" y="6181725"/>
          <a:ext cx="200025"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1619250</xdr:colOff>
      <xdr:row>28</xdr:row>
      <xdr:rowOff>200025</xdr:rowOff>
    </xdr:from>
    <xdr:to>
      <xdr:col>1</xdr:col>
      <xdr:colOff>1809750</xdr:colOff>
      <xdr:row>30</xdr:row>
      <xdr:rowOff>0</xdr:rowOff>
    </xdr:to>
    <xdr:sp fLocksText="0">
      <xdr:nvSpPr>
        <xdr:cNvPr id="12" name="TextBox 54"/>
        <xdr:cNvSpPr txBox="1">
          <a:spLocks noChangeArrowheads="1"/>
        </xdr:cNvSpPr>
      </xdr:nvSpPr>
      <xdr:spPr>
        <a:xfrm>
          <a:off x="1905000" y="6181725"/>
          <a:ext cx="19050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1628775</xdr:colOff>
      <xdr:row>28</xdr:row>
      <xdr:rowOff>200025</xdr:rowOff>
    </xdr:from>
    <xdr:to>
      <xdr:col>1</xdr:col>
      <xdr:colOff>1828800</xdr:colOff>
      <xdr:row>30</xdr:row>
      <xdr:rowOff>0</xdr:rowOff>
    </xdr:to>
    <xdr:sp fLocksText="0">
      <xdr:nvSpPr>
        <xdr:cNvPr id="13" name="TextBox 55"/>
        <xdr:cNvSpPr txBox="1">
          <a:spLocks noChangeArrowheads="1"/>
        </xdr:cNvSpPr>
      </xdr:nvSpPr>
      <xdr:spPr>
        <a:xfrm>
          <a:off x="1914525" y="6181725"/>
          <a:ext cx="200025"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1628775</xdr:colOff>
      <xdr:row>28</xdr:row>
      <xdr:rowOff>200025</xdr:rowOff>
    </xdr:from>
    <xdr:to>
      <xdr:col>1</xdr:col>
      <xdr:colOff>1828800</xdr:colOff>
      <xdr:row>30</xdr:row>
      <xdr:rowOff>0</xdr:rowOff>
    </xdr:to>
    <xdr:sp fLocksText="0">
      <xdr:nvSpPr>
        <xdr:cNvPr id="14" name="TextBox 56"/>
        <xdr:cNvSpPr txBox="1">
          <a:spLocks noChangeArrowheads="1"/>
        </xdr:cNvSpPr>
      </xdr:nvSpPr>
      <xdr:spPr>
        <a:xfrm>
          <a:off x="1914525" y="6181725"/>
          <a:ext cx="200025"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43"/>
  <sheetViews>
    <sheetView zoomScale="95" zoomScaleNormal="95" zoomScalePageLayoutView="0" workbookViewId="0" topLeftCell="A1">
      <selection activeCell="L6" sqref="L6"/>
    </sheetView>
  </sheetViews>
  <sheetFormatPr defaultColWidth="8.7109375" defaultRowHeight="12.75"/>
  <cols>
    <col min="1" max="1" width="2.7109375" style="0" customWidth="1"/>
    <col min="2" max="2" width="44.140625" style="0" customWidth="1"/>
    <col min="3" max="3" width="8.7109375" style="0" customWidth="1"/>
    <col min="4" max="15" width="7.140625" style="0" customWidth="1"/>
  </cols>
  <sheetData>
    <row r="1" spans="1:15" ht="12.75">
      <c r="A1" s="1"/>
      <c r="B1" s="2" t="s">
        <v>0</v>
      </c>
      <c r="C1" s="112" t="s">
        <v>1</v>
      </c>
      <c r="D1" s="112"/>
      <c r="E1" s="112"/>
      <c r="F1" s="112"/>
      <c r="G1" s="112"/>
      <c r="H1" s="1"/>
      <c r="I1" s="1"/>
      <c r="J1" s="1"/>
      <c r="K1" s="1"/>
      <c r="L1" s="1"/>
      <c r="M1" s="1"/>
      <c r="N1" s="1"/>
      <c r="O1" s="1"/>
    </row>
    <row r="2" spans="2:5" ht="12.75">
      <c r="B2" s="2" t="s">
        <v>2</v>
      </c>
      <c r="C2" s="112" t="s">
        <v>3</v>
      </c>
      <c r="D2" s="112"/>
      <c r="E2" s="112"/>
    </row>
    <row r="3" spans="2:5" ht="12.75">
      <c r="B3" s="2" t="s">
        <v>4</v>
      </c>
      <c r="C3" s="112" t="s">
        <v>5</v>
      </c>
      <c r="D3" s="112"/>
      <c r="E3" s="112"/>
    </row>
    <row r="4" spans="2:15" ht="12.75" customHeight="1">
      <c r="B4" s="2" t="s">
        <v>6</v>
      </c>
      <c r="C4" s="113" t="s">
        <v>7</v>
      </c>
      <c r="D4" s="113"/>
      <c r="E4" s="113"/>
      <c r="F4" s="113"/>
      <c r="G4" s="113"/>
      <c r="L4" s="114" t="s">
        <v>8</v>
      </c>
      <c r="M4" s="114"/>
      <c r="N4" s="114"/>
      <c r="O4" s="3"/>
    </row>
    <row r="5" spans="2:15" ht="12.75">
      <c r="B5" s="2" t="s">
        <v>9</v>
      </c>
      <c r="L5" s="114" t="s">
        <v>10</v>
      </c>
      <c r="M5" s="114"/>
      <c r="N5" s="114"/>
      <c r="O5" s="114"/>
    </row>
    <row r="6" ht="12.75">
      <c r="B6" s="2"/>
    </row>
    <row r="7" spans="2:3" ht="12.75">
      <c r="B7" s="2" t="s">
        <v>11</v>
      </c>
      <c r="C7" s="4">
        <v>96.9</v>
      </c>
    </row>
    <row r="8" spans="2:3" ht="12.75">
      <c r="B8" s="2" t="s">
        <v>12</v>
      </c>
      <c r="C8" s="4">
        <v>12.8</v>
      </c>
    </row>
    <row r="9" spans="2:3" ht="12.75">
      <c r="B9" s="2" t="s">
        <v>13</v>
      </c>
      <c r="C9" s="4">
        <v>14</v>
      </c>
    </row>
    <row r="10" spans="2:3" ht="12.75">
      <c r="B10" s="2" t="s">
        <v>14</v>
      </c>
      <c r="C10" s="5">
        <f>C7*C8</f>
        <v>1240.3200000000002</v>
      </c>
    </row>
    <row r="11" spans="2:3" ht="12.75">
      <c r="B11" s="2" t="s">
        <v>15</v>
      </c>
      <c r="C11" s="5">
        <f>(C7+C8)*2</f>
        <v>219.4</v>
      </c>
    </row>
    <row r="12" spans="2:3" ht="12.75">
      <c r="B12" s="2" t="s">
        <v>16</v>
      </c>
      <c r="C12" s="5">
        <f>C11*C9</f>
        <v>3071.6</v>
      </c>
    </row>
    <row r="13" spans="2:3" ht="12.75">
      <c r="B13" s="2" t="s">
        <v>17</v>
      </c>
      <c r="C13" s="4">
        <f>381.15+8</f>
        <v>389.15</v>
      </c>
    </row>
    <row r="14" spans="2:3" ht="12.75">
      <c r="B14" s="2" t="s">
        <v>18</v>
      </c>
      <c r="C14" s="4">
        <v>470.74</v>
      </c>
    </row>
    <row r="15" spans="2:3" ht="12.75">
      <c r="B15" s="2" t="s">
        <v>19</v>
      </c>
      <c r="C15" s="4">
        <v>225</v>
      </c>
    </row>
    <row r="16" spans="2:3" ht="12.75">
      <c r="B16" s="2" t="s">
        <v>20</v>
      </c>
      <c r="C16" s="4"/>
    </row>
    <row r="17" spans="2:3" ht="12.75">
      <c r="B17" s="2" t="s">
        <v>21</v>
      </c>
      <c r="C17" s="5">
        <f>((C13+C14)+C15)+C16</f>
        <v>1084.8899999999999</v>
      </c>
    </row>
    <row r="18" spans="2:3" ht="12.75">
      <c r="B18" s="2" t="s">
        <v>22</v>
      </c>
      <c r="C18" s="4">
        <v>0</v>
      </c>
    </row>
    <row r="19" spans="2:3" ht="12.75">
      <c r="B19" s="2" t="s">
        <v>23</v>
      </c>
      <c r="C19" s="4">
        <v>0.8</v>
      </c>
    </row>
    <row r="20" spans="2:3" ht="12.75">
      <c r="B20" s="2" t="s">
        <v>24</v>
      </c>
      <c r="C20" s="5">
        <f>C11*C19</f>
        <v>175.52</v>
      </c>
    </row>
    <row r="21" spans="2:3" ht="12.75">
      <c r="B21" s="2" t="s">
        <v>25</v>
      </c>
      <c r="C21" s="4">
        <v>1</v>
      </c>
    </row>
    <row r="22" spans="2:3" ht="12.75">
      <c r="B22" s="2" t="s">
        <v>26</v>
      </c>
      <c r="C22" s="5">
        <f>C21*C11</f>
        <v>219.4</v>
      </c>
    </row>
    <row r="23" spans="2:3" ht="12.75">
      <c r="B23" s="2" t="s">
        <v>27</v>
      </c>
      <c r="C23" s="4">
        <v>9</v>
      </c>
    </row>
    <row r="24" spans="2:3" ht="12.75">
      <c r="B24" s="2" t="s">
        <v>28</v>
      </c>
      <c r="C24" s="4">
        <v>6</v>
      </c>
    </row>
    <row r="25" spans="2:3" ht="12.75">
      <c r="B25" s="2" t="s">
        <v>29</v>
      </c>
      <c r="C25" s="4">
        <v>3</v>
      </c>
    </row>
    <row r="26" spans="2:3" ht="12.75">
      <c r="B26" s="2" t="s">
        <v>30</v>
      </c>
      <c r="C26" s="4">
        <v>1.5</v>
      </c>
    </row>
    <row r="27" spans="2:3" ht="12.75">
      <c r="B27" s="2" t="s">
        <v>31</v>
      </c>
      <c r="C27" s="5">
        <f>C25*C26</f>
        <v>4.5</v>
      </c>
    </row>
    <row r="28" spans="2:3" ht="12.75">
      <c r="B28" s="2" t="s">
        <v>32</v>
      </c>
      <c r="C28" s="4">
        <v>2</v>
      </c>
    </row>
    <row r="29" spans="2:3" ht="12.75">
      <c r="B29" s="2" t="s">
        <v>33</v>
      </c>
      <c r="C29" s="5">
        <f>IF((C28=0),((SQRT(((C28^2)+((C8/2)^2)))*C7)*2),(((SQRT(((C28^2)+((C8/2)^2)))*C7)*2)*1.1))</f>
        <v>1429.4191930654915</v>
      </c>
    </row>
    <row r="30" spans="2:3" ht="12.75">
      <c r="B30" s="2" t="s">
        <v>34</v>
      </c>
      <c r="C30" s="5">
        <f>(C11*0.5)+1</f>
        <v>110.7</v>
      </c>
    </row>
    <row r="31" spans="2:3" ht="12.75">
      <c r="B31" s="2" t="s">
        <v>35</v>
      </c>
      <c r="C31" s="4">
        <v>0</v>
      </c>
    </row>
    <row r="32" spans="2:3" ht="12.75">
      <c r="B32" s="2" t="s">
        <v>36</v>
      </c>
      <c r="C32" s="4">
        <v>18</v>
      </c>
    </row>
    <row r="33" spans="2:3" ht="12.75">
      <c r="B33" s="2" t="s">
        <v>37</v>
      </c>
      <c r="C33" s="4">
        <v>2</v>
      </c>
    </row>
    <row r="34" spans="2:3" ht="12.75">
      <c r="B34" s="2" t="s">
        <v>38</v>
      </c>
      <c r="C34" s="4">
        <f>84*3</f>
        <v>252</v>
      </c>
    </row>
    <row r="35" spans="2:3" ht="12.75">
      <c r="B35" s="2" t="s">
        <v>39</v>
      </c>
      <c r="C35" s="4">
        <v>400</v>
      </c>
    </row>
    <row r="36" spans="2:3" ht="12.75">
      <c r="B36" s="2" t="s">
        <v>40</v>
      </c>
      <c r="C36" s="4">
        <v>400</v>
      </c>
    </row>
    <row r="37" spans="2:3" ht="12.75">
      <c r="B37" s="2"/>
      <c r="C37" s="4"/>
    </row>
    <row r="38" spans="2:3" ht="12.75">
      <c r="B38" s="2"/>
      <c r="C38" s="4"/>
    </row>
    <row r="39" spans="2:3" ht="12.75">
      <c r="B39" s="2"/>
      <c r="C39" s="4"/>
    </row>
    <row r="40" spans="2:3" ht="12.75">
      <c r="B40" s="2" t="s">
        <v>41</v>
      </c>
      <c r="C40" s="6">
        <v>2.5</v>
      </c>
    </row>
    <row r="41" spans="1:16" ht="12.75">
      <c r="A41" s="7"/>
      <c r="B41" s="8" t="s">
        <v>42</v>
      </c>
      <c r="C41" s="9">
        <v>0.05</v>
      </c>
      <c r="D41" s="10"/>
      <c r="E41" s="10"/>
      <c r="F41" s="10"/>
      <c r="G41" s="10"/>
      <c r="H41" s="10"/>
      <c r="I41" s="10"/>
      <c r="J41" s="10"/>
      <c r="K41" s="10"/>
      <c r="L41" s="10"/>
      <c r="M41" s="10"/>
      <c r="N41" s="10"/>
      <c r="O41" s="10"/>
      <c r="P41" s="7"/>
    </row>
    <row r="42" spans="1:16" ht="12.75">
      <c r="A42" s="7"/>
      <c r="B42" s="8" t="s">
        <v>43</v>
      </c>
      <c r="C42" s="9">
        <v>0.08</v>
      </c>
      <c r="D42" s="10"/>
      <c r="E42" s="10"/>
      <c r="F42" s="10"/>
      <c r="G42" s="10"/>
      <c r="H42" s="10"/>
      <c r="I42" s="10"/>
      <c r="J42" s="10"/>
      <c r="K42" s="10"/>
      <c r="L42" s="10"/>
      <c r="M42" s="10"/>
      <c r="N42" s="10"/>
      <c r="O42" s="10"/>
      <c r="P42" s="7"/>
    </row>
    <row r="43" spans="2:3" ht="12.75">
      <c r="B43" s="11" t="s">
        <v>44</v>
      </c>
      <c r="C43" s="12">
        <v>0.04</v>
      </c>
    </row>
  </sheetData>
  <sheetProtection selectLockedCells="1" selectUnlockedCells="1"/>
  <mergeCells count="6">
    <mergeCell ref="C1:G1"/>
    <mergeCell ref="C2:E2"/>
    <mergeCell ref="C3:E3"/>
    <mergeCell ref="C4:G4"/>
    <mergeCell ref="L4:N4"/>
    <mergeCell ref="L5:O5"/>
  </mergeCells>
  <printOptions/>
  <pageMargins left="0.75" right="0.75" top="1.7875" bottom="1.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D84"/>
  <sheetViews>
    <sheetView tabSelected="1" zoomScale="120" zoomScaleNormal="120" zoomScalePageLayoutView="0" workbookViewId="0" topLeftCell="A61">
      <selection activeCell="B65" sqref="B65"/>
    </sheetView>
  </sheetViews>
  <sheetFormatPr defaultColWidth="8.7109375" defaultRowHeight="12.75"/>
  <cols>
    <col min="1" max="1" width="5.140625" style="15" customWidth="1"/>
    <col min="2" max="2" width="57.140625" style="13" customWidth="1"/>
    <col min="3" max="3" width="8.7109375" style="13" customWidth="1"/>
    <col min="4" max="4" width="11.57421875" style="14" customWidth="1"/>
    <col min="5" max="16384" width="8.7109375" style="13" customWidth="1"/>
  </cols>
  <sheetData>
    <row r="1" spans="1:4" s="16" customFormat="1" ht="15">
      <c r="A1" s="116" t="s">
        <v>277</v>
      </c>
      <c r="B1" s="116"/>
      <c r="C1" s="116"/>
      <c r="D1" s="116"/>
    </row>
    <row r="2" spans="1:4" s="16" customFormat="1" ht="15">
      <c r="A2" s="117" t="s">
        <v>167</v>
      </c>
      <c r="B2" s="117"/>
      <c r="C2" s="117"/>
      <c r="D2" s="117"/>
    </row>
    <row r="3" spans="1:4" s="16" customFormat="1" ht="15">
      <c r="A3" s="118" t="s">
        <v>164</v>
      </c>
      <c r="B3" s="118"/>
      <c r="C3" s="118"/>
      <c r="D3" s="118"/>
    </row>
    <row r="4" spans="1:4" s="16" customFormat="1" ht="15">
      <c r="A4" s="119" t="s">
        <v>165</v>
      </c>
      <c r="B4" s="120"/>
      <c r="C4" s="120"/>
      <c r="D4" s="120"/>
    </row>
    <row r="5" spans="1:4" s="16" customFormat="1" ht="15" customHeight="1">
      <c r="A5" s="121" t="s">
        <v>166</v>
      </c>
      <c r="B5" s="121"/>
      <c r="C5" s="121"/>
      <c r="D5" s="121"/>
    </row>
    <row r="6" spans="1:4" s="16" customFormat="1" ht="15">
      <c r="A6" s="121"/>
      <c r="B6" s="121"/>
      <c r="C6" s="121"/>
      <c r="D6" s="121"/>
    </row>
    <row r="7" spans="1:4" s="16" customFormat="1" ht="15">
      <c r="A7" s="121"/>
      <c r="B7" s="121"/>
      <c r="C7" s="121"/>
      <c r="D7" s="121"/>
    </row>
    <row r="8" spans="1:4" s="16" customFormat="1" ht="30.75" customHeight="1">
      <c r="A8" s="121"/>
      <c r="B8" s="121"/>
      <c r="C8" s="121"/>
      <c r="D8" s="121"/>
    </row>
    <row r="9" spans="1:4" ht="28.5">
      <c r="A9" s="21" t="s">
        <v>45</v>
      </c>
      <c r="B9" s="22" t="s">
        <v>46</v>
      </c>
      <c r="C9" s="22" t="s">
        <v>47</v>
      </c>
      <c r="D9" s="23" t="s">
        <v>48</v>
      </c>
    </row>
    <row r="10" spans="1:4" ht="15" customHeight="1">
      <c r="A10" s="21">
        <v>1</v>
      </c>
      <c r="B10" s="22" t="s">
        <v>158</v>
      </c>
      <c r="C10" s="24"/>
      <c r="D10" s="25"/>
    </row>
    <row r="11" spans="1:4" ht="28.5" customHeight="1">
      <c r="A11" s="26">
        <v>2</v>
      </c>
      <c r="B11" s="27" t="s">
        <v>160</v>
      </c>
      <c r="C11" s="24" t="s">
        <v>49</v>
      </c>
      <c r="D11" s="25">
        <v>1280</v>
      </c>
    </row>
    <row r="12" spans="1:4" ht="30">
      <c r="A12" s="26">
        <v>3</v>
      </c>
      <c r="B12" s="27" t="s">
        <v>161</v>
      </c>
      <c r="C12" s="24" t="s">
        <v>49</v>
      </c>
      <c r="D12" s="25">
        <f>D11</f>
        <v>1280</v>
      </c>
    </row>
    <row r="13" spans="1:4" ht="30">
      <c r="A13" s="26">
        <v>4</v>
      </c>
      <c r="B13" s="27" t="s">
        <v>272</v>
      </c>
      <c r="C13" s="24" t="s">
        <v>50</v>
      </c>
      <c r="D13" s="25">
        <v>192</v>
      </c>
    </row>
    <row r="14" spans="1:4" ht="30">
      <c r="A14" s="26">
        <v>5</v>
      </c>
      <c r="B14" s="75" t="s">
        <v>273</v>
      </c>
      <c r="C14" s="26" t="s">
        <v>51</v>
      </c>
      <c r="D14" s="76">
        <f>D13</f>
        <v>192</v>
      </c>
    </row>
    <row r="15" spans="1:4" ht="45">
      <c r="A15" s="26">
        <v>6</v>
      </c>
      <c r="B15" s="75" t="s">
        <v>274</v>
      </c>
      <c r="C15" s="26" t="s">
        <v>49</v>
      </c>
      <c r="D15" s="76">
        <f>D12</f>
        <v>1280</v>
      </c>
    </row>
    <row r="16" spans="1:4" ht="30">
      <c r="A16" s="26">
        <v>7</v>
      </c>
      <c r="B16" s="75" t="s">
        <v>159</v>
      </c>
      <c r="C16" s="26" t="s">
        <v>49</v>
      </c>
      <c r="D16" s="76">
        <f>D11</f>
        <v>1280</v>
      </c>
    </row>
    <row r="17" spans="1:4" ht="15.75">
      <c r="A17" s="26">
        <v>8</v>
      </c>
      <c r="B17" s="75" t="s">
        <v>52</v>
      </c>
      <c r="C17" s="77" t="s">
        <v>53</v>
      </c>
      <c r="D17" s="76">
        <v>2</v>
      </c>
    </row>
    <row r="18" spans="1:4" ht="15.75">
      <c r="A18" s="26">
        <v>9</v>
      </c>
      <c r="B18" s="75" t="s">
        <v>271</v>
      </c>
      <c r="C18" s="77" t="s">
        <v>53</v>
      </c>
      <c r="D18" s="76">
        <v>2</v>
      </c>
    </row>
    <row r="19" spans="1:4" ht="15.75">
      <c r="A19" s="26">
        <v>10</v>
      </c>
      <c r="B19" s="75" t="s">
        <v>270</v>
      </c>
      <c r="C19" s="77" t="s">
        <v>53</v>
      </c>
      <c r="D19" s="76">
        <v>11</v>
      </c>
    </row>
    <row r="20" spans="1:4" ht="30">
      <c r="A20" s="26">
        <v>11</v>
      </c>
      <c r="B20" s="75" t="s">
        <v>278</v>
      </c>
      <c r="C20" s="77" t="s">
        <v>51</v>
      </c>
      <c r="D20" s="76">
        <v>320</v>
      </c>
    </row>
    <row r="21" spans="1:4" ht="17.25">
      <c r="A21" s="26">
        <v>12</v>
      </c>
      <c r="B21" s="75" t="s">
        <v>280</v>
      </c>
      <c r="C21" s="26" t="s">
        <v>53</v>
      </c>
      <c r="D21" s="76">
        <v>2</v>
      </c>
    </row>
    <row r="22" spans="1:4" ht="30.75" customHeight="1">
      <c r="A22" s="26">
        <v>13</v>
      </c>
      <c r="B22" s="75" t="s">
        <v>279</v>
      </c>
      <c r="C22" s="26" t="s">
        <v>51</v>
      </c>
      <c r="D22" s="76">
        <v>100</v>
      </c>
    </row>
    <row r="23" spans="1:4" ht="32.25" customHeight="1">
      <c r="A23" s="26">
        <v>14</v>
      </c>
      <c r="B23" s="75" t="s">
        <v>338</v>
      </c>
      <c r="C23" s="26" t="s">
        <v>51</v>
      </c>
      <c r="D23" s="76">
        <v>160</v>
      </c>
    </row>
    <row r="24" spans="1:4" ht="12" customHeight="1">
      <c r="A24" s="26">
        <v>15</v>
      </c>
      <c r="B24" s="21" t="s">
        <v>281</v>
      </c>
      <c r="C24" s="26"/>
      <c r="D24" s="76"/>
    </row>
    <row r="25" spans="1:4" ht="45">
      <c r="A25" s="26">
        <v>16</v>
      </c>
      <c r="B25" s="75" t="s">
        <v>162</v>
      </c>
      <c r="C25" s="26" t="s">
        <v>53</v>
      </c>
      <c r="D25" s="76">
        <v>16</v>
      </c>
    </row>
    <row r="26" spans="1:4" ht="30">
      <c r="A26" s="26">
        <v>18</v>
      </c>
      <c r="B26" s="75" t="s">
        <v>287</v>
      </c>
      <c r="C26" s="26" t="s">
        <v>53</v>
      </c>
      <c r="D26" s="76">
        <f>D25</f>
        <v>16</v>
      </c>
    </row>
    <row r="27" spans="1:4" ht="15.75">
      <c r="A27" s="26">
        <v>19</v>
      </c>
      <c r="B27" s="75" t="s">
        <v>341</v>
      </c>
      <c r="C27" s="26" t="s">
        <v>53</v>
      </c>
      <c r="D27" s="76">
        <f>D26</f>
        <v>16</v>
      </c>
    </row>
    <row r="28" spans="1:4" ht="15.75">
      <c r="A28" s="26">
        <v>20</v>
      </c>
      <c r="B28" s="21" t="s">
        <v>282</v>
      </c>
      <c r="C28" s="26"/>
      <c r="D28" s="76"/>
    </row>
    <row r="29" spans="1:4" ht="15.75">
      <c r="A29" s="26">
        <v>21</v>
      </c>
      <c r="B29" s="75" t="s">
        <v>54</v>
      </c>
      <c r="C29" s="26" t="s">
        <v>55</v>
      </c>
      <c r="D29" s="76">
        <v>4</v>
      </c>
    </row>
    <row r="30" spans="1:4" ht="45">
      <c r="A30" s="26">
        <v>22</v>
      </c>
      <c r="B30" s="75" t="s">
        <v>56</v>
      </c>
      <c r="C30" s="26" t="s">
        <v>55</v>
      </c>
      <c r="D30" s="76">
        <v>3</v>
      </c>
    </row>
    <row r="31" spans="1:4" ht="15.75">
      <c r="A31" s="26">
        <v>23</v>
      </c>
      <c r="B31" s="21" t="s">
        <v>283</v>
      </c>
      <c r="C31" s="26"/>
      <c r="D31" s="78"/>
    </row>
    <row r="32" spans="1:4" ht="30">
      <c r="A32" s="26">
        <v>24</v>
      </c>
      <c r="B32" s="79" t="s">
        <v>339</v>
      </c>
      <c r="C32" s="26" t="s">
        <v>49</v>
      </c>
      <c r="D32" s="76">
        <v>1212.88</v>
      </c>
    </row>
    <row r="33" spans="1:4" ht="15.75">
      <c r="A33" s="26">
        <v>25</v>
      </c>
      <c r="B33" s="79" t="s">
        <v>184</v>
      </c>
      <c r="C33" s="26" t="s">
        <v>55</v>
      </c>
      <c r="D33" s="76">
        <v>1</v>
      </c>
    </row>
    <row r="34" spans="1:4" ht="15.75">
      <c r="A34" s="26">
        <v>26</v>
      </c>
      <c r="B34" s="21" t="s">
        <v>284</v>
      </c>
      <c r="C34" s="26"/>
      <c r="D34" s="80"/>
    </row>
    <row r="35" spans="1:4" ht="15.75">
      <c r="A35" s="26">
        <v>27</v>
      </c>
      <c r="B35" s="75" t="s">
        <v>288</v>
      </c>
      <c r="C35" s="26" t="s">
        <v>49</v>
      </c>
      <c r="D35" s="76">
        <v>905</v>
      </c>
    </row>
    <row r="36" spans="1:4" ht="30">
      <c r="A36" s="26">
        <v>28</v>
      </c>
      <c r="B36" s="75" t="s">
        <v>57</v>
      </c>
      <c r="C36" s="26" t="s">
        <v>49</v>
      </c>
      <c r="D36" s="76">
        <v>2259.75</v>
      </c>
    </row>
    <row r="37" spans="1:4" ht="30">
      <c r="A37" s="26">
        <v>29</v>
      </c>
      <c r="B37" s="75" t="s">
        <v>290</v>
      </c>
      <c r="C37" s="26" t="s">
        <v>49</v>
      </c>
      <c r="D37" s="76">
        <f>D36</f>
        <v>2259.75</v>
      </c>
    </row>
    <row r="38" spans="1:4" ht="30">
      <c r="A38" s="26">
        <v>30</v>
      </c>
      <c r="B38" s="75" t="s">
        <v>291</v>
      </c>
      <c r="C38" s="26" t="s">
        <v>50</v>
      </c>
      <c r="D38" s="76">
        <v>1610.96</v>
      </c>
    </row>
    <row r="39" spans="1:4" ht="45">
      <c r="A39" s="26">
        <v>31</v>
      </c>
      <c r="B39" s="75" t="s">
        <v>289</v>
      </c>
      <c r="C39" s="26" t="s">
        <v>49</v>
      </c>
      <c r="D39" s="76">
        <v>2646.38</v>
      </c>
    </row>
    <row r="40" spans="1:4" ht="30">
      <c r="A40" s="26">
        <v>32</v>
      </c>
      <c r="B40" s="75" t="s">
        <v>185</v>
      </c>
      <c r="C40" s="26" t="s">
        <v>49</v>
      </c>
      <c r="D40" s="76">
        <f>D39</f>
        <v>2646.38</v>
      </c>
    </row>
    <row r="41" spans="1:4" ht="30">
      <c r="A41" s="26">
        <v>33</v>
      </c>
      <c r="B41" s="75" t="s">
        <v>342</v>
      </c>
      <c r="C41" s="26" t="s">
        <v>53</v>
      </c>
      <c r="D41" s="76">
        <v>252</v>
      </c>
    </row>
    <row r="42" spans="1:4" ht="15.75">
      <c r="A42" s="26">
        <v>34</v>
      </c>
      <c r="B42" s="21" t="s">
        <v>285</v>
      </c>
      <c r="C42" s="26"/>
      <c r="D42" s="78"/>
    </row>
    <row r="43" spans="1:4" ht="15.75">
      <c r="A43" s="26">
        <v>35</v>
      </c>
      <c r="B43" s="75" t="s">
        <v>292</v>
      </c>
      <c r="C43" s="26" t="s">
        <v>49</v>
      </c>
      <c r="D43" s="76">
        <v>120</v>
      </c>
    </row>
    <row r="44" spans="1:4" ht="15.75">
      <c r="A44" s="26">
        <v>36</v>
      </c>
      <c r="B44" s="75" t="s">
        <v>59</v>
      </c>
      <c r="C44" s="26" t="s">
        <v>60</v>
      </c>
      <c r="D44" s="76">
        <f>D43*1</f>
        <v>120</v>
      </c>
    </row>
    <row r="45" spans="1:4" ht="30">
      <c r="A45" s="26">
        <v>37</v>
      </c>
      <c r="B45" s="75" t="s">
        <v>293</v>
      </c>
      <c r="C45" s="26" t="s">
        <v>49</v>
      </c>
      <c r="D45" s="76">
        <f>D43</f>
        <v>120</v>
      </c>
    </row>
    <row r="46" spans="1:4" ht="60">
      <c r="A46" s="26">
        <v>38</v>
      </c>
      <c r="B46" s="75" t="s">
        <v>304</v>
      </c>
      <c r="C46" s="26" t="s">
        <v>49</v>
      </c>
      <c r="D46" s="76">
        <v>472.85</v>
      </c>
    </row>
    <row r="47" spans="1:4" ht="30">
      <c r="A47" s="26">
        <v>39</v>
      </c>
      <c r="B47" s="75" t="s">
        <v>305</v>
      </c>
      <c r="C47" s="26" t="s">
        <v>50</v>
      </c>
      <c r="D47" s="76">
        <v>19.4</v>
      </c>
    </row>
    <row r="48" spans="1:4" ht="30">
      <c r="A48" s="26">
        <v>40</v>
      </c>
      <c r="B48" s="75" t="s">
        <v>269</v>
      </c>
      <c r="C48" s="26" t="s">
        <v>49</v>
      </c>
      <c r="D48" s="76">
        <f>380+D47</f>
        <v>399.4</v>
      </c>
    </row>
    <row r="49" spans="1:4" ht="30">
      <c r="A49" s="26">
        <v>41</v>
      </c>
      <c r="B49" s="75" t="s">
        <v>294</v>
      </c>
      <c r="C49" s="26" t="s">
        <v>53</v>
      </c>
      <c r="D49" s="80">
        <v>3</v>
      </c>
    </row>
    <row r="50" spans="1:4" ht="15.75">
      <c r="A50" s="26">
        <v>42</v>
      </c>
      <c r="B50" s="75" t="s">
        <v>340</v>
      </c>
      <c r="C50" s="26" t="s">
        <v>55</v>
      </c>
      <c r="D50" s="81">
        <v>1</v>
      </c>
    </row>
    <row r="51" spans="1:4" ht="15.75">
      <c r="A51" s="26">
        <v>43</v>
      </c>
      <c r="B51" s="82" t="s">
        <v>286</v>
      </c>
      <c r="C51" s="77"/>
      <c r="D51" s="78"/>
    </row>
    <row r="52" spans="1:4" ht="15.75">
      <c r="A52" s="26">
        <v>44</v>
      </c>
      <c r="B52" s="83" t="s">
        <v>61</v>
      </c>
      <c r="C52" s="77" t="s">
        <v>58</v>
      </c>
      <c r="D52" s="84">
        <v>984</v>
      </c>
    </row>
    <row r="53" spans="1:4" ht="28.5" customHeight="1">
      <c r="A53" s="26">
        <v>45</v>
      </c>
      <c r="B53" s="75" t="s">
        <v>186</v>
      </c>
      <c r="C53" s="77" t="s">
        <v>55</v>
      </c>
      <c r="D53" s="84">
        <v>1</v>
      </c>
    </row>
    <row r="54" spans="1:4" ht="28.5" customHeight="1">
      <c r="A54" s="26">
        <v>46</v>
      </c>
      <c r="B54" s="75" t="s">
        <v>296</v>
      </c>
      <c r="C54" s="77" t="s">
        <v>55</v>
      </c>
      <c r="D54" s="84">
        <v>1</v>
      </c>
    </row>
    <row r="55" spans="1:4" ht="28.5" customHeight="1">
      <c r="A55" s="26">
        <v>47</v>
      </c>
      <c r="B55" s="75" t="s">
        <v>297</v>
      </c>
      <c r="C55" s="26" t="s">
        <v>49</v>
      </c>
      <c r="D55" s="84">
        <v>6</v>
      </c>
    </row>
    <row r="56" spans="1:4" ht="45">
      <c r="A56" s="26">
        <v>48</v>
      </c>
      <c r="B56" s="74" t="s">
        <v>268</v>
      </c>
      <c r="C56" s="26" t="s">
        <v>49</v>
      </c>
      <c r="D56" s="76">
        <f>D52</f>
        <v>984</v>
      </c>
    </row>
    <row r="57" spans="1:4" ht="30">
      <c r="A57" s="26">
        <v>49</v>
      </c>
      <c r="B57" s="75" t="s">
        <v>187</v>
      </c>
      <c r="C57" s="26" t="s">
        <v>49</v>
      </c>
      <c r="D57" s="76">
        <v>211.14</v>
      </c>
    </row>
    <row r="58" spans="1:4" ht="43.5" customHeight="1">
      <c r="A58" s="26">
        <v>50</v>
      </c>
      <c r="B58" s="74" t="s">
        <v>295</v>
      </c>
      <c r="C58" s="26" t="s">
        <v>49</v>
      </c>
      <c r="D58" s="76">
        <v>211.14</v>
      </c>
    </row>
    <row r="59" spans="1:4" ht="14.25" customHeight="1">
      <c r="A59" s="26">
        <v>51</v>
      </c>
      <c r="B59" s="21" t="s">
        <v>343</v>
      </c>
      <c r="C59" s="26"/>
      <c r="D59" s="80"/>
    </row>
    <row r="60" spans="1:4" ht="15.75">
      <c r="A60" s="26">
        <v>52</v>
      </c>
      <c r="B60" s="75" t="s">
        <v>62</v>
      </c>
      <c r="C60" s="26" t="s">
        <v>49</v>
      </c>
      <c r="D60" s="76">
        <v>188</v>
      </c>
    </row>
    <row r="61" spans="1:4" ht="60">
      <c r="A61" s="26">
        <v>53</v>
      </c>
      <c r="B61" s="75" t="s">
        <v>298</v>
      </c>
      <c r="C61" s="26" t="s">
        <v>49</v>
      </c>
      <c r="D61" s="76">
        <f>D60</f>
        <v>188</v>
      </c>
    </row>
    <row r="62" spans="1:4" ht="30">
      <c r="A62" s="26">
        <v>54</v>
      </c>
      <c r="B62" s="75" t="s">
        <v>163</v>
      </c>
      <c r="C62" s="26" t="s">
        <v>50</v>
      </c>
      <c r="D62" s="76">
        <v>453.64</v>
      </c>
    </row>
    <row r="63" spans="1:4" ht="30">
      <c r="A63" s="26">
        <v>55</v>
      </c>
      <c r="B63" s="75" t="s">
        <v>188</v>
      </c>
      <c r="C63" s="26" t="s">
        <v>49</v>
      </c>
      <c r="D63" s="76">
        <v>4.5</v>
      </c>
    </row>
    <row r="64" spans="1:4" ht="30">
      <c r="A64" s="26">
        <v>56</v>
      </c>
      <c r="B64" s="110" t="s">
        <v>337</v>
      </c>
      <c r="C64" s="26" t="s">
        <v>53</v>
      </c>
      <c r="D64" s="76">
        <v>3</v>
      </c>
    </row>
    <row r="65" spans="1:4" ht="15.75">
      <c r="A65" s="26">
        <v>57</v>
      </c>
      <c r="B65" s="85" t="s">
        <v>344</v>
      </c>
      <c r="C65" s="26"/>
      <c r="D65" s="76"/>
    </row>
    <row r="66" spans="1:4" ht="30">
      <c r="A66" s="26">
        <v>58</v>
      </c>
      <c r="B66" s="86" t="s">
        <v>302</v>
      </c>
      <c r="C66" s="87" t="s">
        <v>152</v>
      </c>
      <c r="D66" s="87">
        <v>5</v>
      </c>
    </row>
    <row r="67" spans="1:4" ht="15.75">
      <c r="A67" s="26">
        <v>59</v>
      </c>
      <c r="B67" s="86" t="s">
        <v>299</v>
      </c>
      <c r="C67" s="87" t="s">
        <v>152</v>
      </c>
      <c r="D67" s="87">
        <v>5</v>
      </c>
    </row>
    <row r="68" spans="1:4" ht="15.75">
      <c r="A68" s="26">
        <v>60</v>
      </c>
      <c r="B68" s="88" t="s">
        <v>153</v>
      </c>
      <c r="C68" s="87" t="s">
        <v>152</v>
      </c>
      <c r="D68" s="87">
        <v>5</v>
      </c>
    </row>
    <row r="69" spans="1:4" ht="15.75">
      <c r="A69" s="26">
        <v>61</v>
      </c>
      <c r="B69" s="88" t="s">
        <v>154</v>
      </c>
      <c r="C69" s="87" t="s">
        <v>155</v>
      </c>
      <c r="D69" s="87">
        <v>2</v>
      </c>
    </row>
    <row r="70" spans="1:4" ht="15.75">
      <c r="A70" s="26">
        <v>62</v>
      </c>
      <c r="B70" s="88" t="s">
        <v>301</v>
      </c>
      <c r="C70" s="87" t="s">
        <v>51</v>
      </c>
      <c r="D70" s="90">
        <v>70</v>
      </c>
    </row>
    <row r="71" spans="1:4" ht="15.75">
      <c r="A71" s="26">
        <v>63</v>
      </c>
      <c r="B71" s="88" t="s">
        <v>156</v>
      </c>
      <c r="C71" s="87" t="s">
        <v>152</v>
      </c>
      <c r="D71" s="87">
        <v>5</v>
      </c>
    </row>
    <row r="72" spans="1:4" ht="15.75">
      <c r="A72" s="26">
        <v>64</v>
      </c>
      <c r="B72" s="89" t="s">
        <v>300</v>
      </c>
      <c r="C72" s="32" t="s">
        <v>173</v>
      </c>
      <c r="D72" s="35">
        <v>1</v>
      </c>
    </row>
    <row r="73" spans="1:4" s="16" customFormat="1" ht="15">
      <c r="A73" s="26">
        <v>65</v>
      </c>
      <c r="B73" s="31" t="s">
        <v>345</v>
      </c>
      <c r="C73" s="32"/>
      <c r="D73" s="33"/>
    </row>
    <row r="74" spans="1:4" s="16" customFormat="1" ht="45">
      <c r="A74" s="26">
        <v>66</v>
      </c>
      <c r="B74" s="34" t="s">
        <v>172</v>
      </c>
      <c r="C74" s="32" t="s">
        <v>173</v>
      </c>
      <c r="D74" s="35">
        <v>1</v>
      </c>
    </row>
    <row r="75" spans="1:4" s="16" customFormat="1" ht="30">
      <c r="A75" s="26">
        <v>67</v>
      </c>
      <c r="B75" s="34" t="s">
        <v>174</v>
      </c>
      <c r="C75" s="32" t="s">
        <v>173</v>
      </c>
      <c r="D75" s="35">
        <v>1</v>
      </c>
    </row>
    <row r="76" spans="1:4" s="16" customFormat="1" ht="15" customHeight="1">
      <c r="A76" s="26">
        <v>68</v>
      </c>
      <c r="B76" s="34" t="s">
        <v>175</v>
      </c>
      <c r="C76" s="32" t="s">
        <v>173</v>
      </c>
      <c r="D76" s="35">
        <v>1</v>
      </c>
    </row>
    <row r="77" spans="1:4" s="44" customFormat="1" ht="30">
      <c r="A77" s="45">
        <v>69</v>
      </c>
      <c r="B77" s="135" t="s">
        <v>347</v>
      </c>
      <c r="C77" s="32" t="s">
        <v>173</v>
      </c>
      <c r="D77" s="35">
        <v>1</v>
      </c>
    </row>
    <row r="79" spans="1:4" s="16" customFormat="1" ht="15">
      <c r="A79" s="17"/>
      <c r="B79" s="18" t="s">
        <v>168</v>
      </c>
      <c r="C79" s="17"/>
      <c r="D79" s="17"/>
    </row>
    <row r="80" spans="1:4" s="16" customFormat="1" ht="13.5" customHeight="1">
      <c r="A80" s="122" t="s">
        <v>169</v>
      </c>
      <c r="B80" s="122"/>
      <c r="C80" s="122"/>
      <c r="D80" s="122"/>
    </row>
    <row r="81" spans="1:4" s="16" customFormat="1" ht="12.75" customHeight="1">
      <c r="A81" s="115" t="s">
        <v>170</v>
      </c>
      <c r="B81" s="115"/>
      <c r="C81" s="115"/>
      <c r="D81" s="115"/>
    </row>
    <row r="82" spans="1:4" s="16" customFormat="1" ht="12.75" customHeight="1">
      <c r="A82" s="115"/>
      <c r="B82" s="115"/>
      <c r="C82" s="115"/>
      <c r="D82" s="115"/>
    </row>
    <row r="83" spans="1:4" s="16" customFormat="1" ht="48" customHeight="1">
      <c r="A83" s="115"/>
      <c r="B83" s="115"/>
      <c r="C83" s="115"/>
      <c r="D83" s="115"/>
    </row>
    <row r="84" spans="1:4" s="16" customFormat="1" ht="20.25" customHeight="1">
      <c r="A84" s="19" t="s">
        <v>171</v>
      </c>
      <c r="B84" s="20"/>
      <c r="C84" s="19"/>
      <c r="D84" s="20"/>
    </row>
  </sheetData>
  <sheetProtection selectLockedCells="1" selectUnlockedCells="1"/>
  <mergeCells count="7">
    <mergeCell ref="A81:D83"/>
    <mergeCell ref="A1:D1"/>
    <mergeCell ref="A2:D2"/>
    <mergeCell ref="A3:D3"/>
    <mergeCell ref="A4:D4"/>
    <mergeCell ref="A5:D8"/>
    <mergeCell ref="A80:D80"/>
  </mergeCells>
  <printOptions/>
  <pageMargins left="0.984251968503937" right="0.7874015748031497" top="0.7874015748031497"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85"/>
  <sheetViews>
    <sheetView zoomScale="120" zoomScaleNormal="120" zoomScalePageLayoutView="0" workbookViewId="0" topLeftCell="A61">
      <selection activeCell="A83" sqref="A83:D85"/>
    </sheetView>
  </sheetViews>
  <sheetFormatPr defaultColWidth="8.8515625" defaultRowHeight="12.75"/>
  <cols>
    <col min="1" max="1" width="4.57421875" style="44" customWidth="1"/>
    <col min="2" max="2" width="17.57421875" style="44" customWidth="1"/>
    <col min="3" max="3" width="50.57421875" style="44" customWidth="1"/>
    <col min="4" max="4" width="6.8515625" style="44" customWidth="1"/>
    <col min="5" max="5" width="5.8515625" style="44" customWidth="1"/>
    <col min="6" max="16384" width="8.8515625" style="44" customWidth="1"/>
  </cols>
  <sheetData>
    <row r="1" spans="1:4" s="16" customFormat="1" ht="15">
      <c r="A1" s="116" t="s">
        <v>277</v>
      </c>
      <c r="B1" s="116"/>
      <c r="C1" s="116"/>
      <c r="D1" s="116"/>
    </row>
    <row r="2" spans="1:5" s="16" customFormat="1" ht="15">
      <c r="A2" s="125" t="s">
        <v>167</v>
      </c>
      <c r="B2" s="125"/>
      <c r="C2" s="125"/>
      <c r="D2" s="125"/>
      <c r="E2" s="124"/>
    </row>
    <row r="3" spans="1:4" s="16" customFormat="1" ht="15">
      <c r="A3" s="118" t="s">
        <v>164</v>
      </c>
      <c r="B3" s="118"/>
      <c r="C3" s="118"/>
      <c r="D3" s="118"/>
    </row>
    <row r="4" spans="1:4" s="16" customFormat="1" ht="15">
      <c r="A4" s="119" t="s">
        <v>189</v>
      </c>
      <c r="B4" s="120"/>
      <c r="C4" s="120"/>
      <c r="D4" s="120"/>
    </row>
    <row r="5" spans="1:5" s="16" customFormat="1" ht="15" customHeight="1">
      <c r="A5" s="121" t="s">
        <v>166</v>
      </c>
      <c r="B5" s="121"/>
      <c r="C5" s="121"/>
      <c r="D5" s="121"/>
      <c r="E5" s="124"/>
    </row>
    <row r="6" spans="1:5" s="16" customFormat="1" ht="15">
      <c r="A6" s="121"/>
      <c r="B6" s="121"/>
      <c r="C6" s="121"/>
      <c r="D6" s="121"/>
      <c r="E6" s="124"/>
    </row>
    <row r="7" spans="1:5" s="16" customFormat="1" ht="15">
      <c r="A7" s="121"/>
      <c r="B7" s="121"/>
      <c r="C7" s="121"/>
      <c r="D7" s="121"/>
      <c r="E7" s="124"/>
    </row>
    <row r="8" spans="1:5" s="16" customFormat="1" ht="30.75" customHeight="1">
      <c r="A8" s="121"/>
      <c r="B8" s="121"/>
      <c r="C8" s="121"/>
      <c r="D8" s="121"/>
      <c r="E8" s="124"/>
    </row>
    <row r="9" spans="1:5" s="41" customFormat="1" ht="15" customHeight="1">
      <c r="A9" s="123" t="s">
        <v>157</v>
      </c>
      <c r="B9" s="123"/>
      <c r="C9" s="123"/>
      <c r="D9" s="123"/>
      <c r="E9" s="40"/>
    </row>
    <row r="10" spans="1:5" s="42" customFormat="1" ht="15">
      <c r="A10" s="37" t="s">
        <v>191</v>
      </c>
      <c r="B10" s="37" t="s">
        <v>63</v>
      </c>
      <c r="C10" s="37" t="s">
        <v>176</v>
      </c>
      <c r="D10" s="37" t="s">
        <v>177</v>
      </c>
      <c r="E10" s="37" t="s">
        <v>178</v>
      </c>
    </row>
    <row r="11" spans="1:5" ht="15">
      <c r="A11" s="43">
        <v>1</v>
      </c>
      <c r="B11" s="43">
        <v>2</v>
      </c>
      <c r="C11" s="43">
        <v>3</v>
      </c>
      <c r="D11" s="43">
        <v>4</v>
      </c>
      <c r="E11" s="43">
        <v>5</v>
      </c>
    </row>
    <row r="12" spans="1:5" ht="28.5" customHeight="1">
      <c r="A12" s="45">
        <v>1</v>
      </c>
      <c r="B12" s="48" t="s">
        <v>313</v>
      </c>
      <c r="C12" s="46" t="s">
        <v>192</v>
      </c>
      <c r="D12" s="45" t="s">
        <v>55</v>
      </c>
      <c r="E12" s="45">
        <v>1</v>
      </c>
    </row>
    <row r="13" spans="1:5" ht="30">
      <c r="A13" s="45">
        <v>2</v>
      </c>
      <c r="B13" s="48" t="s">
        <v>314</v>
      </c>
      <c r="C13" s="46" t="s">
        <v>193</v>
      </c>
      <c r="D13" s="45" t="s">
        <v>55</v>
      </c>
      <c r="E13" s="45">
        <v>2</v>
      </c>
    </row>
    <row r="14" spans="1:5" ht="15">
      <c r="A14" s="45">
        <v>3</v>
      </c>
      <c r="B14" s="46" t="s">
        <v>275</v>
      </c>
      <c r="C14" s="47" t="s">
        <v>276</v>
      </c>
      <c r="D14" s="45" t="s">
        <v>55</v>
      </c>
      <c r="E14" s="45">
        <v>1</v>
      </c>
    </row>
    <row r="15" spans="1:5" ht="15">
      <c r="A15" s="45">
        <v>4</v>
      </c>
      <c r="B15" s="46" t="s">
        <v>179</v>
      </c>
      <c r="C15" s="47" t="s">
        <v>201</v>
      </c>
      <c r="D15" s="45" t="s">
        <v>55</v>
      </c>
      <c r="E15" s="45">
        <v>2</v>
      </c>
    </row>
    <row r="16" spans="1:5" ht="15">
      <c r="A16" s="45">
        <v>5</v>
      </c>
      <c r="B16" s="46" t="s">
        <v>76</v>
      </c>
      <c r="C16" s="46" t="s">
        <v>315</v>
      </c>
      <c r="D16" s="45" t="s">
        <v>55</v>
      </c>
      <c r="E16" s="45">
        <v>1</v>
      </c>
    </row>
    <row r="17" spans="1:5" ht="15">
      <c r="A17" s="45">
        <v>6</v>
      </c>
      <c r="B17" s="46" t="s">
        <v>77</v>
      </c>
      <c r="C17" s="46" t="s">
        <v>316</v>
      </c>
      <c r="D17" s="45" t="s">
        <v>55</v>
      </c>
      <c r="E17" s="45">
        <v>1</v>
      </c>
    </row>
    <row r="18" spans="1:5" ht="30">
      <c r="A18" s="45">
        <v>7</v>
      </c>
      <c r="B18" s="46" t="s">
        <v>78</v>
      </c>
      <c r="C18" s="48" t="s">
        <v>194</v>
      </c>
      <c r="D18" s="45" t="s">
        <v>55</v>
      </c>
      <c r="E18" s="45">
        <v>1</v>
      </c>
    </row>
    <row r="19" spans="1:5" ht="30">
      <c r="A19" s="45">
        <v>8</v>
      </c>
      <c r="B19" s="46" t="s">
        <v>79</v>
      </c>
      <c r="C19" s="48" t="s">
        <v>194</v>
      </c>
      <c r="D19" s="45" t="s">
        <v>55</v>
      </c>
      <c r="E19" s="45">
        <v>1</v>
      </c>
    </row>
    <row r="20" spans="1:5" ht="15">
      <c r="A20" s="45">
        <v>9</v>
      </c>
      <c r="B20" s="46"/>
      <c r="C20" s="46" t="s">
        <v>80</v>
      </c>
      <c r="D20" s="45" t="s">
        <v>55</v>
      </c>
      <c r="E20" s="45">
        <v>1</v>
      </c>
    </row>
    <row r="21" spans="1:5" ht="15">
      <c r="A21" s="45">
        <v>10</v>
      </c>
      <c r="B21" s="49" t="s">
        <v>81</v>
      </c>
      <c r="C21" s="46" t="s">
        <v>195</v>
      </c>
      <c r="D21" s="45" t="s">
        <v>53</v>
      </c>
      <c r="E21" s="45">
        <v>2</v>
      </c>
    </row>
    <row r="22" spans="1:5" ht="15">
      <c r="A22" s="45">
        <v>11</v>
      </c>
      <c r="B22" s="49" t="s">
        <v>82</v>
      </c>
      <c r="C22" s="46" t="s">
        <v>196</v>
      </c>
      <c r="D22" s="45" t="s">
        <v>53</v>
      </c>
      <c r="E22" s="45">
        <v>1</v>
      </c>
    </row>
    <row r="23" spans="1:5" ht="15">
      <c r="A23" s="45">
        <v>12</v>
      </c>
      <c r="B23" s="49" t="s">
        <v>83</v>
      </c>
      <c r="C23" s="46" t="s">
        <v>196</v>
      </c>
      <c r="D23" s="45" t="s">
        <v>53</v>
      </c>
      <c r="E23" s="45">
        <v>2</v>
      </c>
    </row>
    <row r="24" spans="1:5" ht="15">
      <c r="A24" s="45">
        <v>13</v>
      </c>
      <c r="B24" s="49" t="s">
        <v>84</v>
      </c>
      <c r="C24" s="46" t="s">
        <v>197</v>
      </c>
      <c r="D24" s="45" t="s">
        <v>53</v>
      </c>
      <c r="E24" s="45">
        <v>1</v>
      </c>
    </row>
    <row r="25" spans="1:5" ht="15">
      <c r="A25" s="45">
        <v>14</v>
      </c>
      <c r="B25" s="46" t="s">
        <v>85</v>
      </c>
      <c r="C25" s="46" t="s">
        <v>198</v>
      </c>
      <c r="D25" s="45" t="s">
        <v>55</v>
      </c>
      <c r="E25" s="45">
        <v>2</v>
      </c>
    </row>
    <row r="26" spans="1:5" ht="15">
      <c r="A26" s="45">
        <v>15</v>
      </c>
      <c r="B26" s="46" t="s">
        <v>86</v>
      </c>
      <c r="C26" s="46" t="s">
        <v>199</v>
      </c>
      <c r="D26" s="45" t="s">
        <v>55</v>
      </c>
      <c r="E26" s="45">
        <v>2</v>
      </c>
    </row>
    <row r="27" spans="1:5" ht="15">
      <c r="A27" s="45">
        <v>16</v>
      </c>
      <c r="B27" s="46" t="s">
        <v>180</v>
      </c>
      <c r="C27" s="46" t="s">
        <v>198</v>
      </c>
      <c r="D27" s="45" t="s">
        <v>55</v>
      </c>
      <c r="E27" s="45">
        <v>1</v>
      </c>
    </row>
    <row r="28" spans="1:5" ht="15">
      <c r="A28" s="45">
        <v>17</v>
      </c>
      <c r="B28" s="46" t="s">
        <v>87</v>
      </c>
      <c r="C28" s="46" t="s">
        <v>199</v>
      </c>
      <c r="D28" s="45" t="s">
        <v>55</v>
      </c>
      <c r="E28" s="45">
        <v>1</v>
      </c>
    </row>
    <row r="29" spans="1:5" ht="18">
      <c r="A29" s="45">
        <v>18</v>
      </c>
      <c r="B29" s="49" t="s">
        <v>267</v>
      </c>
      <c r="C29" s="46" t="s">
        <v>200</v>
      </c>
      <c r="D29" s="45" t="s">
        <v>55</v>
      </c>
      <c r="E29" s="45">
        <v>1</v>
      </c>
    </row>
    <row r="30" spans="1:5" ht="15">
      <c r="A30" s="45">
        <v>19</v>
      </c>
      <c r="B30" s="49" t="s">
        <v>88</v>
      </c>
      <c r="C30" s="46" t="s">
        <v>89</v>
      </c>
      <c r="D30" s="45" t="s">
        <v>53</v>
      </c>
      <c r="E30" s="45">
        <v>1</v>
      </c>
    </row>
    <row r="31" spans="1:5" ht="15">
      <c r="A31" s="45">
        <v>20</v>
      </c>
      <c r="B31" s="46" t="s">
        <v>181</v>
      </c>
      <c r="C31" s="46" t="s">
        <v>90</v>
      </c>
      <c r="D31" s="45" t="s">
        <v>55</v>
      </c>
      <c r="E31" s="45">
        <v>2</v>
      </c>
    </row>
    <row r="32" spans="1:5" ht="15">
      <c r="A32" s="45">
        <v>21</v>
      </c>
      <c r="B32" s="46" t="s">
        <v>91</v>
      </c>
      <c r="C32" s="46" t="s">
        <v>92</v>
      </c>
      <c r="D32" s="45" t="s">
        <v>53</v>
      </c>
      <c r="E32" s="45">
        <v>5</v>
      </c>
    </row>
    <row r="33" spans="1:5" ht="15">
      <c r="A33" s="45">
        <v>22</v>
      </c>
      <c r="B33" s="46" t="s">
        <v>93</v>
      </c>
      <c r="C33" s="46" t="s">
        <v>94</v>
      </c>
      <c r="D33" s="45" t="s">
        <v>53</v>
      </c>
      <c r="E33" s="45">
        <v>2</v>
      </c>
    </row>
    <row r="34" spans="1:5" ht="15">
      <c r="A34" s="45">
        <v>23</v>
      </c>
      <c r="B34" s="46" t="s">
        <v>95</v>
      </c>
      <c r="C34" s="46" t="s">
        <v>94</v>
      </c>
      <c r="D34" s="45" t="s">
        <v>53</v>
      </c>
      <c r="E34" s="45">
        <v>1</v>
      </c>
    </row>
    <row r="35" spans="1:5" ht="15">
      <c r="A35" s="45">
        <v>24</v>
      </c>
      <c r="B35" s="46" t="s">
        <v>96</v>
      </c>
      <c r="C35" s="46" t="s">
        <v>97</v>
      </c>
      <c r="D35" s="45" t="s">
        <v>53</v>
      </c>
      <c r="E35" s="50">
        <v>1</v>
      </c>
    </row>
    <row r="36" spans="1:5" ht="15">
      <c r="A36" s="45">
        <v>25</v>
      </c>
      <c r="B36" s="46" t="s">
        <v>98</v>
      </c>
      <c r="C36" s="46" t="s">
        <v>97</v>
      </c>
      <c r="D36" s="45" t="s">
        <v>53</v>
      </c>
      <c r="E36" s="50">
        <v>1</v>
      </c>
    </row>
    <row r="37" spans="1:5" ht="15">
      <c r="A37" s="45">
        <v>26</v>
      </c>
      <c r="B37" s="46" t="s">
        <v>104</v>
      </c>
      <c r="C37" s="46" t="s">
        <v>97</v>
      </c>
      <c r="D37" s="45" t="s">
        <v>53</v>
      </c>
      <c r="E37" s="50">
        <v>1</v>
      </c>
    </row>
    <row r="38" spans="1:5" ht="15">
      <c r="A38" s="45">
        <v>27</v>
      </c>
      <c r="B38" s="46" t="s">
        <v>100</v>
      </c>
      <c r="C38" s="46" t="s">
        <v>97</v>
      </c>
      <c r="D38" s="45" t="s">
        <v>53</v>
      </c>
      <c r="E38" s="50">
        <v>3</v>
      </c>
    </row>
    <row r="39" spans="1:5" ht="15">
      <c r="A39" s="45">
        <v>28</v>
      </c>
      <c r="B39" s="46" t="s">
        <v>96</v>
      </c>
      <c r="C39" s="46" t="s">
        <v>101</v>
      </c>
      <c r="D39" s="45" t="s">
        <v>53</v>
      </c>
      <c r="E39" s="50">
        <v>1</v>
      </c>
    </row>
    <row r="40" spans="1:5" ht="15">
      <c r="A40" s="45">
        <v>29</v>
      </c>
      <c r="B40" s="46" t="s">
        <v>98</v>
      </c>
      <c r="C40" s="46" t="s">
        <v>101</v>
      </c>
      <c r="D40" s="45" t="s">
        <v>53</v>
      </c>
      <c r="E40" s="50">
        <v>1</v>
      </c>
    </row>
    <row r="41" spans="1:5" ht="15">
      <c r="A41" s="45">
        <v>30</v>
      </c>
      <c r="B41" s="46" t="s">
        <v>104</v>
      </c>
      <c r="C41" s="46" t="s">
        <v>101</v>
      </c>
      <c r="D41" s="45" t="s">
        <v>53</v>
      </c>
      <c r="E41" s="50">
        <v>1</v>
      </c>
    </row>
    <row r="42" spans="1:5" ht="15">
      <c r="A42" s="45">
        <v>31</v>
      </c>
      <c r="B42" s="46" t="s">
        <v>96</v>
      </c>
      <c r="C42" s="46" t="s">
        <v>102</v>
      </c>
      <c r="D42" s="45" t="s">
        <v>53</v>
      </c>
      <c r="E42" s="50">
        <v>21</v>
      </c>
    </row>
    <row r="43" spans="1:5" ht="15">
      <c r="A43" s="45">
        <v>32</v>
      </c>
      <c r="B43" s="46" t="s">
        <v>103</v>
      </c>
      <c r="C43" s="46" t="s">
        <v>321</v>
      </c>
      <c r="D43" s="45" t="s">
        <v>53</v>
      </c>
      <c r="E43" s="50">
        <v>4</v>
      </c>
    </row>
    <row r="44" spans="1:5" ht="15">
      <c r="A44" s="45">
        <v>33</v>
      </c>
      <c r="B44" s="46" t="s">
        <v>98</v>
      </c>
      <c r="C44" s="46" t="s">
        <v>321</v>
      </c>
      <c r="D44" s="45" t="s">
        <v>53</v>
      </c>
      <c r="E44" s="50">
        <v>1</v>
      </c>
    </row>
    <row r="45" spans="1:5" ht="15">
      <c r="A45" s="45">
        <v>34</v>
      </c>
      <c r="B45" s="46" t="s">
        <v>104</v>
      </c>
      <c r="C45" s="46" t="s">
        <v>321</v>
      </c>
      <c r="D45" s="45" t="s">
        <v>53</v>
      </c>
      <c r="E45" s="50">
        <v>2</v>
      </c>
    </row>
    <row r="46" spans="1:5" ht="29.25" customHeight="1">
      <c r="A46" s="45">
        <v>35</v>
      </c>
      <c r="B46" s="46" t="s">
        <v>182</v>
      </c>
      <c r="C46" s="51" t="s">
        <v>202</v>
      </c>
      <c r="D46" s="45" t="s">
        <v>53</v>
      </c>
      <c r="E46" s="50">
        <v>2</v>
      </c>
    </row>
    <row r="47" spans="1:5" ht="30">
      <c r="A47" s="45">
        <v>36</v>
      </c>
      <c r="B47" s="46" t="s">
        <v>105</v>
      </c>
      <c r="C47" s="51" t="s">
        <v>202</v>
      </c>
      <c r="D47" s="45" t="s">
        <v>53</v>
      </c>
      <c r="E47" s="50">
        <v>2</v>
      </c>
    </row>
    <row r="48" spans="1:5" ht="30">
      <c r="A48" s="45">
        <v>37</v>
      </c>
      <c r="B48" s="46" t="s">
        <v>106</v>
      </c>
      <c r="C48" s="51" t="s">
        <v>202</v>
      </c>
      <c r="D48" s="45" t="s">
        <v>53</v>
      </c>
      <c r="E48" s="50">
        <v>8</v>
      </c>
    </row>
    <row r="49" spans="1:5" ht="15">
      <c r="A49" s="45">
        <v>38</v>
      </c>
      <c r="B49" s="46" t="s">
        <v>107</v>
      </c>
      <c r="C49" s="46" t="s">
        <v>108</v>
      </c>
      <c r="D49" s="45" t="s">
        <v>53</v>
      </c>
      <c r="E49" s="50">
        <v>8</v>
      </c>
    </row>
    <row r="50" spans="1:5" ht="15">
      <c r="A50" s="45">
        <v>39</v>
      </c>
      <c r="B50" s="46" t="s">
        <v>109</v>
      </c>
      <c r="C50" s="46" t="s">
        <v>110</v>
      </c>
      <c r="D50" s="45" t="s">
        <v>53</v>
      </c>
      <c r="E50" s="50">
        <v>15</v>
      </c>
    </row>
    <row r="51" spans="1:5" ht="15">
      <c r="A51" s="45">
        <v>40</v>
      </c>
      <c r="B51" s="46" t="s">
        <v>111</v>
      </c>
      <c r="C51" s="49" t="s">
        <v>112</v>
      </c>
      <c r="D51" s="45" t="s">
        <v>53</v>
      </c>
      <c r="E51" s="50">
        <v>12</v>
      </c>
    </row>
    <row r="52" spans="1:5" ht="15">
      <c r="A52" s="45">
        <v>41</v>
      </c>
      <c r="B52" s="46" t="s">
        <v>113</v>
      </c>
      <c r="C52" s="46" t="s">
        <v>317</v>
      </c>
      <c r="D52" s="45" t="s">
        <v>53</v>
      </c>
      <c r="E52" s="50">
        <v>6</v>
      </c>
    </row>
    <row r="53" spans="1:5" ht="15">
      <c r="A53" s="45">
        <v>42</v>
      </c>
      <c r="B53" s="46" t="s">
        <v>114</v>
      </c>
      <c r="C53" s="46" t="s">
        <v>317</v>
      </c>
      <c r="D53" s="45" t="s">
        <v>53</v>
      </c>
      <c r="E53" s="50">
        <v>2</v>
      </c>
    </row>
    <row r="54" spans="1:5" ht="15">
      <c r="A54" s="45">
        <v>43</v>
      </c>
      <c r="B54" s="46" t="s">
        <v>96</v>
      </c>
      <c r="C54" s="46" t="s">
        <v>115</v>
      </c>
      <c r="D54" s="45" t="s">
        <v>51</v>
      </c>
      <c r="E54" s="50">
        <v>10</v>
      </c>
    </row>
    <row r="55" spans="1:5" ht="15">
      <c r="A55" s="45">
        <v>44</v>
      </c>
      <c r="B55" s="46" t="s">
        <v>116</v>
      </c>
      <c r="C55" s="46" t="s">
        <v>115</v>
      </c>
      <c r="D55" s="45" t="s">
        <v>51</v>
      </c>
      <c r="E55" s="50">
        <v>10</v>
      </c>
    </row>
    <row r="56" spans="1:5" ht="15">
      <c r="A56" s="45">
        <v>45</v>
      </c>
      <c r="B56" s="46" t="s">
        <v>117</v>
      </c>
      <c r="C56" s="46" t="s">
        <v>115</v>
      </c>
      <c r="D56" s="45" t="s">
        <v>51</v>
      </c>
      <c r="E56" s="50">
        <v>10</v>
      </c>
    </row>
    <row r="57" spans="1:5" ht="15">
      <c r="A57" s="45">
        <v>46</v>
      </c>
      <c r="B57" s="46" t="s">
        <v>118</v>
      </c>
      <c r="C57" s="46" t="s">
        <v>115</v>
      </c>
      <c r="D57" s="45" t="s">
        <v>51</v>
      </c>
      <c r="E57" s="50">
        <v>15</v>
      </c>
    </row>
    <row r="58" spans="1:5" ht="15">
      <c r="A58" s="45">
        <v>47</v>
      </c>
      <c r="B58" s="46" t="s">
        <v>119</v>
      </c>
      <c r="C58" s="46" t="s">
        <v>115</v>
      </c>
      <c r="D58" s="45" t="s">
        <v>51</v>
      </c>
      <c r="E58" s="50">
        <v>5</v>
      </c>
    </row>
    <row r="59" spans="1:5" ht="15">
      <c r="A59" s="45">
        <v>48</v>
      </c>
      <c r="B59" s="46" t="s">
        <v>120</v>
      </c>
      <c r="C59" s="46" t="s">
        <v>115</v>
      </c>
      <c r="D59" s="45" t="s">
        <v>51</v>
      </c>
      <c r="E59" s="50">
        <v>20</v>
      </c>
    </row>
    <row r="60" spans="1:5" ht="45">
      <c r="A60" s="45">
        <v>49</v>
      </c>
      <c r="B60" s="46" t="s">
        <v>121</v>
      </c>
      <c r="C60" s="48" t="s">
        <v>318</v>
      </c>
      <c r="D60" s="45" t="s">
        <v>51</v>
      </c>
      <c r="E60" s="50">
        <v>10</v>
      </c>
    </row>
    <row r="61" spans="1:5" ht="45">
      <c r="A61" s="45">
        <v>50</v>
      </c>
      <c r="B61" s="46" t="s">
        <v>122</v>
      </c>
      <c r="C61" s="48" t="s">
        <v>318</v>
      </c>
      <c r="D61" s="45" t="s">
        <v>51</v>
      </c>
      <c r="E61" s="50">
        <v>10</v>
      </c>
    </row>
    <row r="62" spans="1:5" ht="45">
      <c r="A62" s="45">
        <v>51</v>
      </c>
      <c r="B62" s="46" t="s">
        <v>123</v>
      </c>
      <c r="C62" s="48" t="s">
        <v>319</v>
      </c>
      <c r="D62" s="45" t="s">
        <v>51</v>
      </c>
      <c r="E62" s="50">
        <v>10</v>
      </c>
    </row>
    <row r="63" spans="1:5" ht="45">
      <c r="A63" s="45">
        <v>52</v>
      </c>
      <c r="B63" s="46" t="s">
        <v>124</v>
      </c>
      <c r="C63" s="48" t="s">
        <v>319</v>
      </c>
      <c r="D63" s="45" t="s">
        <v>51</v>
      </c>
      <c r="E63" s="50">
        <v>15</v>
      </c>
    </row>
    <row r="64" spans="1:5" ht="45">
      <c r="A64" s="45">
        <v>53</v>
      </c>
      <c r="B64" s="46" t="s">
        <v>125</v>
      </c>
      <c r="C64" s="48" t="s">
        <v>319</v>
      </c>
      <c r="D64" s="45" t="s">
        <v>51</v>
      </c>
      <c r="E64" s="50">
        <v>5</v>
      </c>
    </row>
    <row r="65" spans="1:5" ht="45">
      <c r="A65" s="45">
        <v>54</v>
      </c>
      <c r="B65" s="46" t="s">
        <v>126</v>
      </c>
      <c r="C65" s="48" t="s">
        <v>319</v>
      </c>
      <c r="D65" s="45" t="s">
        <v>51</v>
      </c>
      <c r="E65" s="50">
        <v>20</v>
      </c>
    </row>
    <row r="66" spans="1:5" ht="15">
      <c r="A66" s="45">
        <v>55</v>
      </c>
      <c r="B66" s="46"/>
      <c r="C66" s="47" t="s">
        <v>127</v>
      </c>
      <c r="D66" s="45" t="s">
        <v>51</v>
      </c>
      <c r="E66" s="45">
        <v>12</v>
      </c>
    </row>
    <row r="67" spans="1:5" ht="15">
      <c r="A67" s="45">
        <v>56</v>
      </c>
      <c r="B67" s="46"/>
      <c r="C67" s="49" t="s">
        <v>128</v>
      </c>
      <c r="D67" s="45" t="s">
        <v>51</v>
      </c>
      <c r="E67" s="45">
        <v>60</v>
      </c>
    </row>
    <row r="68" spans="1:5" ht="15">
      <c r="A68" s="45">
        <v>57</v>
      </c>
      <c r="B68" s="46"/>
      <c r="C68" s="49" t="s">
        <v>129</v>
      </c>
      <c r="D68" s="45" t="s">
        <v>51</v>
      </c>
      <c r="E68" s="45">
        <v>60</v>
      </c>
    </row>
    <row r="69" spans="1:5" ht="15">
      <c r="A69" s="45">
        <v>58</v>
      </c>
      <c r="B69" s="46"/>
      <c r="C69" s="46" t="s">
        <v>70</v>
      </c>
      <c r="D69" s="45" t="s">
        <v>55</v>
      </c>
      <c r="E69" s="52">
        <v>1</v>
      </c>
    </row>
    <row r="70" spans="1:5" ht="30">
      <c r="A70" s="45">
        <v>59</v>
      </c>
      <c r="B70" s="46"/>
      <c r="C70" s="48" t="s">
        <v>71</v>
      </c>
      <c r="D70" s="45" t="s">
        <v>55</v>
      </c>
      <c r="E70" s="52">
        <v>1</v>
      </c>
    </row>
    <row r="71" spans="1:5" ht="15">
      <c r="A71" s="45">
        <v>60</v>
      </c>
      <c r="B71" s="46"/>
      <c r="C71" s="49" t="s">
        <v>130</v>
      </c>
      <c r="D71" s="45" t="s">
        <v>55</v>
      </c>
      <c r="E71" s="52">
        <v>1</v>
      </c>
    </row>
    <row r="72" spans="1:5" ht="15">
      <c r="A72" s="45">
        <v>61</v>
      </c>
      <c r="B72" s="46"/>
      <c r="C72" s="49" t="s">
        <v>131</v>
      </c>
      <c r="D72" s="45" t="s">
        <v>55</v>
      </c>
      <c r="E72" s="52">
        <v>1</v>
      </c>
    </row>
    <row r="73" spans="1:5" ht="15">
      <c r="A73" s="45">
        <v>62</v>
      </c>
      <c r="B73" s="46"/>
      <c r="C73" s="49" t="s">
        <v>132</v>
      </c>
      <c r="D73" s="45" t="s">
        <v>55</v>
      </c>
      <c r="E73" s="52">
        <v>1</v>
      </c>
    </row>
    <row r="74" spans="1:5" ht="15">
      <c r="A74" s="45">
        <v>63</v>
      </c>
      <c r="B74" s="46"/>
      <c r="C74" s="46" t="s">
        <v>240</v>
      </c>
      <c r="D74" s="45" t="s">
        <v>55</v>
      </c>
      <c r="E74" s="52">
        <v>1</v>
      </c>
    </row>
    <row r="75" spans="1:5" ht="31.5" customHeight="1">
      <c r="A75" s="45">
        <v>64</v>
      </c>
      <c r="B75" s="46"/>
      <c r="C75" s="48" t="s">
        <v>248</v>
      </c>
      <c r="D75" s="45" t="s">
        <v>55</v>
      </c>
      <c r="E75" s="52">
        <v>1</v>
      </c>
    </row>
    <row r="76" spans="1:5" ht="30" customHeight="1">
      <c r="A76" s="45">
        <v>65</v>
      </c>
      <c r="B76" s="53"/>
      <c r="C76" s="54" t="s">
        <v>241</v>
      </c>
      <c r="D76" s="53" t="s">
        <v>55</v>
      </c>
      <c r="E76" s="45">
        <v>1</v>
      </c>
    </row>
    <row r="77" spans="1:5" ht="15">
      <c r="A77" s="45">
        <v>66</v>
      </c>
      <c r="B77" s="53"/>
      <c r="C77" s="53" t="s">
        <v>74</v>
      </c>
      <c r="D77" s="53" t="s">
        <v>55</v>
      </c>
      <c r="E77" s="45">
        <v>1</v>
      </c>
    </row>
    <row r="78" spans="1:5" ht="15">
      <c r="A78" s="45">
        <v>67</v>
      </c>
      <c r="B78" s="53"/>
      <c r="C78" s="53" t="s">
        <v>183</v>
      </c>
      <c r="D78" s="53" t="s">
        <v>55</v>
      </c>
      <c r="E78" s="45">
        <v>1</v>
      </c>
    </row>
    <row r="79" spans="1:5" ht="15">
      <c r="A79" s="45">
        <v>68</v>
      </c>
      <c r="B79" s="53"/>
      <c r="C79" s="53" t="s">
        <v>320</v>
      </c>
      <c r="D79" s="53" t="s">
        <v>55</v>
      </c>
      <c r="E79" s="45">
        <v>1</v>
      </c>
    </row>
    <row r="80" spans="1:5" ht="15">
      <c r="A80" s="111"/>
      <c r="B80" s="62"/>
      <c r="C80" s="62"/>
      <c r="D80" s="62"/>
      <c r="E80" s="111"/>
    </row>
    <row r="81" spans="1:4" s="16" customFormat="1" ht="15">
      <c r="A81" s="17"/>
      <c r="B81" s="18" t="s">
        <v>168</v>
      </c>
      <c r="C81" s="17"/>
      <c r="D81" s="17"/>
    </row>
    <row r="82" spans="1:4" s="16" customFormat="1" ht="13.5" customHeight="1">
      <c r="A82" s="122" t="s">
        <v>169</v>
      </c>
      <c r="B82" s="122"/>
      <c r="C82" s="122"/>
      <c r="D82" s="122"/>
    </row>
    <row r="83" spans="1:4" s="16" customFormat="1" ht="16.5" customHeight="1">
      <c r="A83" s="115" t="s">
        <v>170</v>
      </c>
      <c r="B83" s="115"/>
      <c r="C83" s="115"/>
      <c r="D83" s="115"/>
    </row>
    <row r="84" spans="1:4" s="16" customFormat="1" ht="12.75" customHeight="1">
      <c r="A84" s="115"/>
      <c r="B84" s="115"/>
      <c r="C84" s="115"/>
      <c r="D84" s="115"/>
    </row>
    <row r="85" spans="1:4" s="16" customFormat="1" ht="61.5" customHeight="1">
      <c r="A85" s="115"/>
      <c r="B85" s="115"/>
      <c r="C85" s="115"/>
      <c r="D85" s="115"/>
    </row>
  </sheetData>
  <sheetProtection/>
  <mergeCells count="8">
    <mergeCell ref="A83:D85"/>
    <mergeCell ref="A1:D1"/>
    <mergeCell ref="A3:D3"/>
    <mergeCell ref="A4:D4"/>
    <mergeCell ref="A82:D82"/>
    <mergeCell ref="A9:D9"/>
    <mergeCell ref="A5:E8"/>
    <mergeCell ref="A2:E2"/>
  </mergeCells>
  <printOptions/>
  <pageMargins left="0.7874015748031497" right="0.7086614173228347" top="0.7480314960629921" bottom="0.15748031496062992"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56"/>
  <sheetViews>
    <sheetView zoomScale="120" zoomScaleNormal="120" zoomScalePageLayoutView="0" workbookViewId="0" topLeftCell="A40">
      <selection activeCell="A52" sqref="A52:IV53"/>
    </sheetView>
  </sheetViews>
  <sheetFormatPr defaultColWidth="8.8515625" defaultRowHeight="12.75"/>
  <cols>
    <col min="1" max="1" width="5.00390625" style="44" customWidth="1"/>
    <col min="2" max="2" width="20.00390625" style="68" customWidth="1"/>
    <col min="3" max="3" width="51.140625" style="44" customWidth="1"/>
    <col min="4" max="4" width="6.28125" style="44" customWidth="1"/>
    <col min="5" max="5" width="5.57421875" style="44" customWidth="1"/>
    <col min="6" max="6" width="5.140625" style="62" customWidth="1"/>
    <col min="7" max="16384" width="8.8515625" style="44" customWidth="1"/>
  </cols>
  <sheetData>
    <row r="1" spans="1:4" s="16" customFormat="1" ht="15">
      <c r="A1" s="116" t="s">
        <v>277</v>
      </c>
      <c r="B1" s="116"/>
      <c r="C1" s="116"/>
      <c r="D1" s="116"/>
    </row>
    <row r="2" spans="1:4" s="16" customFormat="1" ht="31.5" customHeight="1">
      <c r="A2" s="125" t="s">
        <v>167</v>
      </c>
      <c r="B2" s="125"/>
      <c r="C2" s="125"/>
      <c r="D2" s="125"/>
    </row>
    <row r="3" spans="1:4" s="16" customFormat="1" ht="15">
      <c r="A3" s="118" t="s">
        <v>164</v>
      </c>
      <c r="B3" s="118"/>
      <c r="C3" s="118"/>
      <c r="D3" s="118"/>
    </row>
    <row r="4" spans="1:4" s="16" customFormat="1" ht="15">
      <c r="A4" s="119" t="s">
        <v>225</v>
      </c>
      <c r="B4" s="120"/>
      <c r="C4" s="120"/>
      <c r="D4" s="120"/>
    </row>
    <row r="5" spans="1:4" s="16" customFormat="1" ht="15" customHeight="1">
      <c r="A5" s="121" t="s">
        <v>166</v>
      </c>
      <c r="B5" s="121"/>
      <c r="C5" s="121"/>
      <c r="D5" s="121"/>
    </row>
    <row r="6" spans="1:4" s="16" customFormat="1" ht="15">
      <c r="A6" s="121"/>
      <c r="B6" s="121"/>
      <c r="C6" s="121"/>
      <c r="D6" s="121"/>
    </row>
    <row r="7" spans="1:4" s="16" customFormat="1" ht="15">
      <c r="A7" s="121"/>
      <c r="B7" s="121"/>
      <c r="C7" s="121"/>
      <c r="D7" s="121"/>
    </row>
    <row r="8" spans="1:4" s="16" customFormat="1" ht="37.5" customHeight="1">
      <c r="A8" s="121"/>
      <c r="B8" s="121"/>
      <c r="C8" s="121"/>
      <c r="D8" s="121"/>
    </row>
    <row r="9" spans="1:6" s="41" customFormat="1" ht="15" customHeight="1">
      <c r="A9" s="123" t="s">
        <v>224</v>
      </c>
      <c r="B9" s="123"/>
      <c r="C9" s="123"/>
      <c r="D9" s="123"/>
      <c r="E9" s="40"/>
      <c r="F9" s="55"/>
    </row>
    <row r="10" spans="1:6" s="42" customFormat="1" ht="15">
      <c r="A10" s="56" t="s">
        <v>191</v>
      </c>
      <c r="B10" s="57" t="s">
        <v>63</v>
      </c>
      <c r="C10" s="58" t="s">
        <v>176</v>
      </c>
      <c r="D10" s="56" t="s">
        <v>177</v>
      </c>
      <c r="E10" s="56" t="s">
        <v>178</v>
      </c>
      <c r="F10" s="59"/>
    </row>
    <row r="11" spans="1:5" ht="28.5">
      <c r="A11" s="43"/>
      <c r="B11" s="60"/>
      <c r="C11" s="61" t="s">
        <v>203</v>
      </c>
      <c r="D11" s="43"/>
      <c r="E11" s="43"/>
    </row>
    <row r="12" spans="1:5" ht="30">
      <c r="A12" s="45">
        <v>1</v>
      </c>
      <c r="B12" s="63" t="s">
        <v>204</v>
      </c>
      <c r="C12" s="48" t="s">
        <v>226</v>
      </c>
      <c r="D12" s="45" t="s">
        <v>55</v>
      </c>
      <c r="E12" s="64">
        <v>2</v>
      </c>
    </row>
    <row r="13" spans="1:5" ht="15">
      <c r="A13" s="45">
        <v>2</v>
      </c>
      <c r="B13" s="63" t="s">
        <v>205</v>
      </c>
      <c r="C13" s="48" t="s">
        <v>206</v>
      </c>
      <c r="D13" s="45" t="s">
        <v>55</v>
      </c>
      <c r="E13" s="64">
        <v>2</v>
      </c>
    </row>
    <row r="14" spans="1:5" ht="15">
      <c r="A14" s="45">
        <v>3</v>
      </c>
      <c r="B14" s="63" t="s">
        <v>207</v>
      </c>
      <c r="C14" s="48" t="s">
        <v>208</v>
      </c>
      <c r="D14" s="45" t="s">
        <v>55</v>
      </c>
      <c r="E14" s="64">
        <v>2</v>
      </c>
    </row>
    <row r="15" spans="1:5" ht="34.5" customHeight="1">
      <c r="A15" s="45">
        <v>4</v>
      </c>
      <c r="B15" s="63"/>
      <c r="C15" s="48" t="s">
        <v>209</v>
      </c>
      <c r="D15" s="45" t="s">
        <v>53</v>
      </c>
      <c r="E15" s="64">
        <v>2</v>
      </c>
    </row>
    <row r="16" spans="1:5" ht="35.25" customHeight="1">
      <c r="A16" s="45">
        <v>5</v>
      </c>
      <c r="B16" s="48" t="s">
        <v>210</v>
      </c>
      <c r="C16" s="48" t="s">
        <v>227</v>
      </c>
      <c r="D16" s="45" t="s">
        <v>51</v>
      </c>
      <c r="E16" s="64">
        <v>4</v>
      </c>
    </row>
    <row r="17" spans="1:5" ht="28.5" customHeight="1">
      <c r="A17" s="45">
        <v>6</v>
      </c>
      <c r="B17" s="48" t="s">
        <v>210</v>
      </c>
      <c r="C17" s="48" t="s">
        <v>228</v>
      </c>
      <c r="D17" s="45" t="s">
        <v>51</v>
      </c>
      <c r="E17" s="64">
        <v>12</v>
      </c>
    </row>
    <row r="18" spans="1:5" ht="27.75" customHeight="1">
      <c r="A18" s="45">
        <v>7</v>
      </c>
      <c r="B18" s="48" t="s">
        <v>211</v>
      </c>
      <c r="C18" s="48" t="s">
        <v>228</v>
      </c>
      <c r="D18" s="45" t="s">
        <v>51</v>
      </c>
      <c r="E18" s="64">
        <v>110</v>
      </c>
    </row>
    <row r="19" spans="1:5" ht="28.5">
      <c r="A19" s="45">
        <v>8</v>
      </c>
      <c r="B19" s="48"/>
      <c r="C19" s="61" t="s">
        <v>212</v>
      </c>
      <c r="D19" s="45"/>
      <c r="E19" s="64"/>
    </row>
    <row r="20" spans="1:5" ht="13.5" customHeight="1">
      <c r="A20" s="45">
        <v>9</v>
      </c>
      <c r="B20" s="48" t="s">
        <v>213</v>
      </c>
      <c r="C20" s="48" t="s">
        <v>229</v>
      </c>
      <c r="D20" s="45" t="s">
        <v>53</v>
      </c>
      <c r="E20" s="64">
        <v>4</v>
      </c>
    </row>
    <row r="21" spans="1:5" ht="13.5" customHeight="1">
      <c r="A21" s="45">
        <v>10</v>
      </c>
      <c r="B21" s="48" t="s">
        <v>214</v>
      </c>
      <c r="C21" s="48" t="s">
        <v>229</v>
      </c>
      <c r="D21" s="45" t="s">
        <v>53</v>
      </c>
      <c r="E21" s="64">
        <v>4</v>
      </c>
    </row>
    <row r="22" spans="1:5" ht="13.5" customHeight="1">
      <c r="A22" s="45">
        <v>11</v>
      </c>
      <c r="B22" s="63" t="s">
        <v>215</v>
      </c>
      <c r="C22" s="48" t="s">
        <v>216</v>
      </c>
      <c r="D22" s="45" t="s">
        <v>55</v>
      </c>
      <c r="E22" s="65">
        <v>24</v>
      </c>
    </row>
    <row r="23" spans="1:5" ht="13.5" customHeight="1">
      <c r="A23" s="45">
        <v>12</v>
      </c>
      <c r="B23" s="63" t="s">
        <v>205</v>
      </c>
      <c r="C23" s="48" t="s">
        <v>217</v>
      </c>
      <c r="D23" s="45" t="s">
        <v>55</v>
      </c>
      <c r="E23" s="65">
        <v>52</v>
      </c>
    </row>
    <row r="24" spans="1:5" ht="13.5" customHeight="1">
      <c r="A24" s="45">
        <v>13</v>
      </c>
      <c r="B24" s="63" t="s">
        <v>207</v>
      </c>
      <c r="C24" s="48" t="s">
        <v>217</v>
      </c>
      <c r="D24" s="45" t="s">
        <v>55</v>
      </c>
      <c r="E24" s="65">
        <v>44</v>
      </c>
    </row>
    <row r="25" spans="1:5" ht="44.25" customHeight="1">
      <c r="A25" s="45">
        <v>14</v>
      </c>
      <c r="B25" s="48" t="s">
        <v>210</v>
      </c>
      <c r="C25" s="48" t="s">
        <v>242</v>
      </c>
      <c r="D25" s="45" t="s">
        <v>51</v>
      </c>
      <c r="E25" s="64">
        <v>4</v>
      </c>
    </row>
    <row r="26" spans="1:5" ht="44.25" customHeight="1">
      <c r="A26" s="45">
        <v>15</v>
      </c>
      <c r="B26" s="48" t="s">
        <v>211</v>
      </c>
      <c r="C26" s="48" t="s">
        <v>243</v>
      </c>
      <c r="D26" s="45" t="s">
        <v>51</v>
      </c>
      <c r="E26" s="64">
        <v>70</v>
      </c>
    </row>
    <row r="27" spans="1:5" ht="45" customHeight="1">
      <c r="A27" s="45">
        <v>16</v>
      </c>
      <c r="B27" s="48" t="s">
        <v>218</v>
      </c>
      <c r="C27" s="48" t="s">
        <v>243</v>
      </c>
      <c r="D27" s="45" t="s">
        <v>51</v>
      </c>
      <c r="E27" s="64">
        <v>15</v>
      </c>
    </row>
    <row r="28" spans="1:5" ht="45.75" customHeight="1">
      <c r="A28" s="45">
        <v>17</v>
      </c>
      <c r="B28" s="48" t="s">
        <v>68</v>
      </c>
      <c r="C28" s="48" t="s">
        <v>243</v>
      </c>
      <c r="D28" s="45" t="s">
        <v>51</v>
      </c>
      <c r="E28" s="64">
        <v>60</v>
      </c>
    </row>
    <row r="29" spans="1:5" ht="49.5" customHeight="1">
      <c r="A29" s="45">
        <v>18</v>
      </c>
      <c r="B29" s="48" t="s">
        <v>219</v>
      </c>
      <c r="C29" s="48" t="s">
        <v>243</v>
      </c>
      <c r="D29" s="45" t="s">
        <v>51</v>
      </c>
      <c r="E29" s="64">
        <v>90</v>
      </c>
    </row>
    <row r="30" spans="1:5" ht="30">
      <c r="A30" s="45">
        <v>19</v>
      </c>
      <c r="B30" s="48" t="s">
        <v>69</v>
      </c>
      <c r="C30" s="48" t="s">
        <v>244</v>
      </c>
      <c r="D30" s="45" t="s">
        <v>51</v>
      </c>
      <c r="E30" s="64">
        <v>130</v>
      </c>
    </row>
    <row r="31" spans="1:5" ht="30">
      <c r="A31" s="45">
        <v>20</v>
      </c>
      <c r="B31" s="48" t="s">
        <v>220</v>
      </c>
      <c r="C31" s="48" t="s">
        <v>244</v>
      </c>
      <c r="D31" s="45" t="s">
        <v>51</v>
      </c>
      <c r="E31" s="64">
        <v>35</v>
      </c>
    </row>
    <row r="32" spans="1:5" ht="30">
      <c r="A32" s="45">
        <v>21</v>
      </c>
      <c r="B32" s="46" t="s">
        <v>221</v>
      </c>
      <c r="C32" s="48" t="s">
        <v>306</v>
      </c>
      <c r="D32" s="45" t="s">
        <v>51</v>
      </c>
      <c r="E32" s="64">
        <v>10</v>
      </c>
    </row>
    <row r="33" spans="1:5" ht="30">
      <c r="A33" s="45">
        <v>22</v>
      </c>
      <c r="B33" s="46" t="s">
        <v>222</v>
      </c>
      <c r="C33" s="48" t="s">
        <v>307</v>
      </c>
      <c r="D33" s="45" t="s">
        <v>51</v>
      </c>
      <c r="E33" s="64">
        <v>180</v>
      </c>
    </row>
    <row r="34" spans="1:5" ht="30">
      <c r="A34" s="45">
        <v>23</v>
      </c>
      <c r="B34" s="46" t="s">
        <v>223</v>
      </c>
      <c r="C34" s="48" t="s">
        <v>307</v>
      </c>
      <c r="D34" s="45" t="s">
        <v>51</v>
      </c>
      <c r="E34" s="64">
        <v>15</v>
      </c>
    </row>
    <row r="35" spans="1:5" ht="30">
      <c r="A35" s="45">
        <v>24</v>
      </c>
      <c r="B35" s="46" t="s">
        <v>64</v>
      </c>
      <c r="C35" s="48" t="s">
        <v>308</v>
      </c>
      <c r="D35" s="45" t="s">
        <v>51</v>
      </c>
      <c r="E35" s="64">
        <v>60</v>
      </c>
    </row>
    <row r="36" spans="1:5" ht="30">
      <c r="A36" s="45">
        <v>25</v>
      </c>
      <c r="B36" s="46" t="s">
        <v>65</v>
      </c>
      <c r="C36" s="48" t="s">
        <v>309</v>
      </c>
      <c r="D36" s="45" t="s">
        <v>51</v>
      </c>
      <c r="E36" s="64">
        <v>90</v>
      </c>
    </row>
    <row r="37" spans="1:5" ht="30">
      <c r="A37" s="45">
        <v>26</v>
      </c>
      <c r="B37" s="46" t="s">
        <v>66</v>
      </c>
      <c r="C37" s="48" t="s">
        <v>309</v>
      </c>
      <c r="D37" s="45" t="s">
        <v>51</v>
      </c>
      <c r="E37" s="64">
        <v>130</v>
      </c>
    </row>
    <row r="38" spans="1:5" ht="30">
      <c r="A38" s="45">
        <v>27</v>
      </c>
      <c r="B38" s="46" t="s">
        <v>67</v>
      </c>
      <c r="C38" s="48" t="s">
        <v>310</v>
      </c>
      <c r="D38" s="45" t="s">
        <v>51</v>
      </c>
      <c r="E38" s="64">
        <v>35</v>
      </c>
    </row>
    <row r="39" spans="1:5" ht="44.25" customHeight="1">
      <c r="A39" s="45">
        <v>28</v>
      </c>
      <c r="B39" s="48" t="s">
        <v>68</v>
      </c>
      <c r="C39" s="48" t="s">
        <v>245</v>
      </c>
      <c r="D39" s="45" t="s">
        <v>51</v>
      </c>
      <c r="E39" s="64">
        <v>50</v>
      </c>
    </row>
    <row r="40" spans="1:5" ht="30">
      <c r="A40" s="45">
        <v>29</v>
      </c>
      <c r="B40" s="48" t="s">
        <v>69</v>
      </c>
      <c r="C40" s="48" t="s">
        <v>246</v>
      </c>
      <c r="D40" s="45" t="s">
        <v>51</v>
      </c>
      <c r="E40" s="64">
        <v>100</v>
      </c>
    </row>
    <row r="41" spans="1:5" ht="30">
      <c r="A41" s="45">
        <v>30</v>
      </c>
      <c r="B41" s="46" t="s">
        <v>64</v>
      </c>
      <c r="C41" s="48" t="s">
        <v>249</v>
      </c>
      <c r="D41" s="45" t="s">
        <v>51</v>
      </c>
      <c r="E41" s="64">
        <v>50</v>
      </c>
    </row>
    <row r="42" spans="1:5" ht="30">
      <c r="A42" s="45">
        <v>31</v>
      </c>
      <c r="B42" s="46" t="s">
        <v>66</v>
      </c>
      <c r="C42" s="48" t="s">
        <v>249</v>
      </c>
      <c r="D42" s="45" t="s">
        <v>51</v>
      </c>
      <c r="E42" s="64">
        <v>100</v>
      </c>
    </row>
    <row r="43" spans="1:5" ht="15">
      <c r="A43" s="45">
        <v>32</v>
      </c>
      <c r="B43" s="46"/>
      <c r="C43" s="66" t="s">
        <v>311</v>
      </c>
      <c r="D43" s="45" t="s">
        <v>55</v>
      </c>
      <c r="E43" s="52">
        <v>1</v>
      </c>
    </row>
    <row r="44" spans="1:5" ht="15">
      <c r="A44" s="45">
        <v>33</v>
      </c>
      <c r="B44" s="46"/>
      <c r="C44" s="48" t="s">
        <v>247</v>
      </c>
      <c r="D44" s="45" t="s">
        <v>55</v>
      </c>
      <c r="E44" s="52">
        <v>1</v>
      </c>
    </row>
    <row r="45" spans="1:5" ht="15">
      <c r="A45" s="45">
        <v>34</v>
      </c>
      <c r="B45" s="48"/>
      <c r="C45" s="48" t="s">
        <v>240</v>
      </c>
      <c r="D45" s="45" t="s">
        <v>55</v>
      </c>
      <c r="E45" s="52">
        <v>1</v>
      </c>
    </row>
    <row r="46" spans="1:5" ht="30">
      <c r="A46" s="45">
        <v>35</v>
      </c>
      <c r="B46" s="67"/>
      <c r="C46" s="48" t="s">
        <v>248</v>
      </c>
      <c r="D46" s="45" t="s">
        <v>55</v>
      </c>
      <c r="E46" s="52">
        <v>1</v>
      </c>
    </row>
    <row r="47" spans="1:5" ht="15">
      <c r="A47" s="45">
        <v>36</v>
      </c>
      <c r="B47" s="46"/>
      <c r="C47" s="54" t="s">
        <v>72</v>
      </c>
      <c r="D47" s="53" t="s">
        <v>55</v>
      </c>
      <c r="E47" s="52">
        <v>1</v>
      </c>
    </row>
    <row r="48" spans="1:5" ht="30">
      <c r="A48" s="45">
        <v>37</v>
      </c>
      <c r="B48" s="46"/>
      <c r="C48" s="54" t="s">
        <v>346</v>
      </c>
      <c r="D48" s="53" t="s">
        <v>55</v>
      </c>
      <c r="E48" s="52">
        <v>1</v>
      </c>
    </row>
    <row r="49" spans="1:5" ht="15">
      <c r="A49" s="45">
        <v>38</v>
      </c>
      <c r="B49" s="46" t="s">
        <v>73</v>
      </c>
      <c r="C49" s="54" t="s">
        <v>74</v>
      </c>
      <c r="D49" s="53" t="s">
        <v>55</v>
      </c>
      <c r="E49" s="52">
        <v>1</v>
      </c>
    </row>
    <row r="50" spans="1:5" ht="30">
      <c r="A50" s="45">
        <v>39</v>
      </c>
      <c r="B50" s="46"/>
      <c r="C50" s="54" t="s">
        <v>312</v>
      </c>
      <c r="D50" s="53" t="s">
        <v>55</v>
      </c>
      <c r="E50" s="52">
        <v>1</v>
      </c>
    </row>
    <row r="51" spans="1:5" ht="30">
      <c r="A51" s="45">
        <v>40</v>
      </c>
      <c r="B51" s="46"/>
      <c r="C51" s="54" t="s">
        <v>75</v>
      </c>
      <c r="D51" s="53" t="s">
        <v>55</v>
      </c>
      <c r="E51" s="52">
        <v>1</v>
      </c>
    </row>
    <row r="52" spans="1:4" s="16" customFormat="1" ht="15">
      <c r="A52" s="17"/>
      <c r="B52" s="18" t="s">
        <v>168</v>
      </c>
      <c r="C52" s="17"/>
      <c r="D52" s="17"/>
    </row>
    <row r="53" spans="1:4" s="16" customFormat="1" ht="13.5" customHeight="1">
      <c r="A53" s="122" t="s">
        <v>169</v>
      </c>
      <c r="B53" s="122"/>
      <c r="C53" s="122"/>
      <c r="D53" s="122"/>
    </row>
    <row r="54" spans="1:4" s="16" customFormat="1" ht="12.75" customHeight="1">
      <c r="A54" s="115" t="s">
        <v>170</v>
      </c>
      <c r="B54" s="115"/>
      <c r="C54" s="115"/>
      <c r="D54" s="115"/>
    </row>
    <row r="55" spans="1:4" s="16" customFormat="1" ht="12.75" customHeight="1">
      <c r="A55" s="115"/>
      <c r="B55" s="115"/>
      <c r="C55" s="115"/>
      <c r="D55" s="115"/>
    </row>
    <row r="56" spans="1:4" s="16" customFormat="1" ht="61.5" customHeight="1">
      <c r="A56" s="115"/>
      <c r="B56" s="115"/>
      <c r="C56" s="115"/>
      <c r="D56" s="115"/>
    </row>
  </sheetData>
  <sheetProtection/>
  <mergeCells count="8">
    <mergeCell ref="A53:D53"/>
    <mergeCell ref="A54:D56"/>
    <mergeCell ref="A1:D1"/>
    <mergeCell ref="A2:D2"/>
    <mergeCell ref="A3:D3"/>
    <mergeCell ref="A4:D4"/>
    <mergeCell ref="A5:D8"/>
    <mergeCell ref="A9:D9"/>
  </mergeCells>
  <printOptions/>
  <pageMargins left="0.7086614173228347" right="0.7086614173228347" top="0.7480314960629921" bottom="0.15748031496062992"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56"/>
  <sheetViews>
    <sheetView zoomScale="120" zoomScaleNormal="120" zoomScalePageLayoutView="0" workbookViewId="0" topLeftCell="A43">
      <selection activeCell="B50" sqref="B50"/>
    </sheetView>
  </sheetViews>
  <sheetFormatPr defaultColWidth="9.140625" defaultRowHeight="12.75"/>
  <cols>
    <col min="1" max="1" width="5.57421875" style="94" customWidth="1"/>
    <col min="2" max="2" width="54.00390625" style="94" customWidth="1"/>
    <col min="3" max="3" width="8.421875" style="94" customWidth="1"/>
    <col min="4" max="4" width="8.140625" style="94" customWidth="1"/>
    <col min="5" max="5" width="8.7109375" style="94" customWidth="1"/>
    <col min="6" max="16384" width="9.140625" style="39" customWidth="1"/>
  </cols>
  <sheetData>
    <row r="1" spans="1:4" s="36" customFormat="1" ht="15.75">
      <c r="A1" s="128" t="s">
        <v>277</v>
      </c>
      <c r="B1" s="128"/>
      <c r="C1" s="128"/>
      <c r="D1" s="128"/>
    </row>
    <row r="2" spans="1:5" s="36" customFormat="1" ht="31.5" customHeight="1">
      <c r="A2" s="126" t="s">
        <v>190</v>
      </c>
      <c r="B2" s="126"/>
      <c r="C2" s="126"/>
      <c r="D2" s="126"/>
      <c r="E2" s="124"/>
    </row>
    <row r="3" spans="1:4" s="36" customFormat="1" ht="15.75">
      <c r="A3" s="129" t="s">
        <v>164</v>
      </c>
      <c r="B3" s="129"/>
      <c r="C3" s="129"/>
      <c r="D3" s="129"/>
    </row>
    <row r="4" spans="1:4" s="36" customFormat="1" ht="15.75">
      <c r="A4" s="130" t="s">
        <v>233</v>
      </c>
      <c r="B4" s="131"/>
      <c r="C4" s="131"/>
      <c r="D4" s="131"/>
    </row>
    <row r="5" spans="1:5" s="36" customFormat="1" ht="15" customHeight="1">
      <c r="A5" s="132" t="s">
        <v>166</v>
      </c>
      <c r="B5" s="132"/>
      <c r="C5" s="132"/>
      <c r="D5" s="132"/>
      <c r="E5" s="124"/>
    </row>
    <row r="6" spans="1:5" s="36" customFormat="1" ht="15.75">
      <c r="A6" s="132"/>
      <c r="B6" s="132"/>
      <c r="C6" s="132"/>
      <c r="D6" s="132"/>
      <c r="E6" s="124"/>
    </row>
    <row r="7" spans="1:5" s="36" customFormat="1" ht="15.75">
      <c r="A7" s="132"/>
      <c r="B7" s="132"/>
      <c r="C7" s="132"/>
      <c r="D7" s="132"/>
      <c r="E7" s="124"/>
    </row>
    <row r="8" spans="1:5" s="36" customFormat="1" ht="36" customHeight="1">
      <c r="A8" s="133"/>
      <c r="B8" s="133"/>
      <c r="C8" s="133"/>
      <c r="D8" s="133"/>
      <c r="E8" s="134"/>
    </row>
    <row r="9" spans="1:5" s="94" customFormat="1" ht="31.5">
      <c r="A9" s="91" t="s">
        <v>230</v>
      </c>
      <c r="B9" s="92" t="s">
        <v>231</v>
      </c>
      <c r="C9" s="92" t="s">
        <v>232</v>
      </c>
      <c r="D9" s="92" t="s">
        <v>48</v>
      </c>
      <c r="E9" s="93" t="s">
        <v>177</v>
      </c>
    </row>
    <row r="10" spans="1:5" s="94" customFormat="1" ht="12.75" customHeight="1">
      <c r="A10" s="127" t="s">
        <v>133</v>
      </c>
      <c r="B10" s="127"/>
      <c r="C10" s="127"/>
      <c r="D10" s="127"/>
      <c r="E10" s="127"/>
    </row>
    <row r="11" spans="1:5" s="94" customFormat="1" ht="31.5">
      <c r="A11" s="95">
        <v>1</v>
      </c>
      <c r="B11" s="96" t="s">
        <v>234</v>
      </c>
      <c r="C11" s="38" t="s">
        <v>134</v>
      </c>
      <c r="D11" s="97">
        <v>112</v>
      </c>
      <c r="E11" s="38" t="s">
        <v>51</v>
      </c>
    </row>
    <row r="12" spans="1:5" s="94" customFormat="1" ht="31.5">
      <c r="A12" s="95">
        <v>2</v>
      </c>
      <c r="B12" s="96" t="s">
        <v>235</v>
      </c>
      <c r="C12" s="38" t="s">
        <v>135</v>
      </c>
      <c r="D12" s="97">
        <v>82</v>
      </c>
      <c r="E12" s="38" t="s">
        <v>51</v>
      </c>
    </row>
    <row r="13" spans="1:5" s="94" customFormat="1" ht="31.5">
      <c r="A13" s="95">
        <v>3</v>
      </c>
      <c r="B13" s="96" t="s">
        <v>236</v>
      </c>
      <c r="C13" s="38" t="s">
        <v>135</v>
      </c>
      <c r="D13" s="97">
        <v>233</v>
      </c>
      <c r="E13" s="38" t="s">
        <v>51</v>
      </c>
    </row>
    <row r="14" spans="1:5" s="94" customFormat="1" ht="31.5">
      <c r="A14" s="95">
        <v>4</v>
      </c>
      <c r="B14" s="96" t="s">
        <v>237</v>
      </c>
      <c r="C14" s="38" t="s">
        <v>136</v>
      </c>
      <c r="D14" s="97">
        <v>30</v>
      </c>
      <c r="E14" s="38" t="s">
        <v>51</v>
      </c>
    </row>
    <row r="15" spans="1:5" s="94" customFormat="1" ht="31.5">
      <c r="A15" s="95">
        <v>5</v>
      </c>
      <c r="B15" s="96" t="s">
        <v>238</v>
      </c>
      <c r="C15" s="38" t="s">
        <v>136</v>
      </c>
      <c r="D15" s="97">
        <v>141</v>
      </c>
      <c r="E15" s="38" t="s">
        <v>51</v>
      </c>
    </row>
    <row r="16" spans="1:5" s="94" customFormat="1" ht="31.5">
      <c r="A16" s="95">
        <v>6</v>
      </c>
      <c r="B16" s="96" t="s">
        <v>239</v>
      </c>
      <c r="C16" s="38" t="s">
        <v>137</v>
      </c>
      <c r="D16" s="97">
        <v>3</v>
      </c>
      <c r="E16" s="38" t="s">
        <v>51</v>
      </c>
    </row>
    <row r="17" spans="1:5" s="94" customFormat="1" ht="15.75">
      <c r="A17" s="95">
        <v>7</v>
      </c>
      <c r="B17" s="96" t="s">
        <v>138</v>
      </c>
      <c r="C17" s="38" t="s">
        <v>99</v>
      </c>
      <c r="D17" s="97">
        <v>83</v>
      </c>
      <c r="E17" s="38" t="s">
        <v>51</v>
      </c>
    </row>
    <row r="18" spans="1:5" s="94" customFormat="1" ht="31.5">
      <c r="A18" s="95">
        <v>8</v>
      </c>
      <c r="B18" s="96" t="s">
        <v>329</v>
      </c>
      <c r="C18" s="38"/>
      <c r="D18" s="97">
        <v>28</v>
      </c>
      <c r="E18" s="38" t="s">
        <v>51</v>
      </c>
    </row>
    <row r="19" spans="1:5" s="94" customFormat="1" ht="31.5">
      <c r="A19" s="95">
        <v>9</v>
      </c>
      <c r="B19" s="96" t="s">
        <v>330</v>
      </c>
      <c r="C19" s="38"/>
      <c r="D19" s="97">
        <v>52</v>
      </c>
      <c r="E19" s="38" t="s">
        <v>51</v>
      </c>
    </row>
    <row r="20" spans="1:5" s="94" customFormat="1" ht="31.5">
      <c r="A20" s="95">
        <v>10</v>
      </c>
      <c r="B20" s="96" t="s">
        <v>331</v>
      </c>
      <c r="C20" s="38"/>
      <c r="D20" s="97">
        <v>74</v>
      </c>
      <c r="E20" s="38" t="s">
        <v>51</v>
      </c>
    </row>
    <row r="21" spans="1:5" s="94" customFormat="1" ht="31.5">
      <c r="A21" s="95">
        <v>11</v>
      </c>
      <c r="B21" s="96" t="s">
        <v>332</v>
      </c>
      <c r="C21" s="38"/>
      <c r="D21" s="97">
        <v>11</v>
      </c>
      <c r="E21" s="38" t="s">
        <v>51</v>
      </c>
    </row>
    <row r="22" spans="1:5" s="94" customFormat="1" ht="31.5">
      <c r="A22" s="95">
        <v>12</v>
      </c>
      <c r="B22" s="96" t="s">
        <v>333</v>
      </c>
      <c r="C22" s="38"/>
      <c r="D22" s="97">
        <v>99</v>
      </c>
      <c r="E22" s="38" t="s">
        <v>51</v>
      </c>
    </row>
    <row r="23" spans="1:5" s="94" customFormat="1" ht="31.5">
      <c r="A23" s="95">
        <v>13</v>
      </c>
      <c r="B23" s="96" t="s">
        <v>334</v>
      </c>
      <c r="C23" s="38"/>
      <c r="D23" s="97">
        <v>128</v>
      </c>
      <c r="E23" s="38" t="s">
        <v>51</v>
      </c>
    </row>
    <row r="24" spans="1:5" s="94" customFormat="1" ht="31.5">
      <c r="A24" s="95">
        <v>14</v>
      </c>
      <c r="B24" s="96" t="s">
        <v>335</v>
      </c>
      <c r="C24" s="38"/>
      <c r="D24" s="97">
        <v>3</v>
      </c>
      <c r="E24" s="38" t="s">
        <v>51</v>
      </c>
    </row>
    <row r="25" spans="1:5" s="94" customFormat="1" ht="31.5">
      <c r="A25" s="95">
        <v>15</v>
      </c>
      <c r="B25" s="96" t="s">
        <v>336</v>
      </c>
      <c r="C25" s="38"/>
      <c r="D25" s="97">
        <v>83</v>
      </c>
      <c r="E25" s="38" t="s">
        <v>51</v>
      </c>
    </row>
    <row r="26" spans="1:5" s="94" customFormat="1" ht="15.75">
      <c r="A26" s="98">
        <v>16</v>
      </c>
      <c r="B26" s="96" t="s">
        <v>322</v>
      </c>
      <c r="C26" s="38" t="s">
        <v>134</v>
      </c>
      <c r="D26" s="97">
        <v>143</v>
      </c>
      <c r="E26" s="38" t="s">
        <v>53</v>
      </c>
    </row>
    <row r="27" spans="1:5" s="94" customFormat="1" ht="15.75">
      <c r="A27" s="98">
        <v>17</v>
      </c>
      <c r="B27" s="96" t="s">
        <v>322</v>
      </c>
      <c r="C27" s="38" t="s">
        <v>135</v>
      </c>
      <c r="D27" s="97">
        <v>2</v>
      </c>
      <c r="E27" s="38" t="s">
        <v>53</v>
      </c>
    </row>
    <row r="28" spans="1:5" s="94" customFormat="1" ht="15.75">
      <c r="A28" s="98">
        <v>18</v>
      </c>
      <c r="B28" s="96" t="s">
        <v>322</v>
      </c>
      <c r="C28" s="38" t="s">
        <v>136</v>
      </c>
      <c r="D28" s="97">
        <v>15</v>
      </c>
      <c r="E28" s="38" t="s">
        <v>53</v>
      </c>
    </row>
    <row r="29" spans="1:5" s="94" customFormat="1" ht="15.75">
      <c r="A29" s="98">
        <v>19</v>
      </c>
      <c r="B29" s="96" t="s">
        <v>322</v>
      </c>
      <c r="C29" s="38" t="s">
        <v>99</v>
      </c>
      <c r="D29" s="97">
        <v>3</v>
      </c>
      <c r="E29" s="38" t="s">
        <v>53</v>
      </c>
    </row>
    <row r="30" spans="1:5" s="94" customFormat="1" ht="15.75">
      <c r="A30" s="98">
        <v>20</v>
      </c>
      <c r="B30" s="96" t="s">
        <v>139</v>
      </c>
      <c r="C30" s="38" t="s">
        <v>135</v>
      </c>
      <c r="D30" s="97">
        <v>20</v>
      </c>
      <c r="E30" s="38" t="s">
        <v>53</v>
      </c>
    </row>
    <row r="31" spans="1:5" s="94" customFormat="1" ht="15.75">
      <c r="A31" s="98">
        <v>21</v>
      </c>
      <c r="B31" s="96" t="s">
        <v>101</v>
      </c>
      <c r="C31" s="38" t="s">
        <v>135</v>
      </c>
      <c r="D31" s="97">
        <v>1</v>
      </c>
      <c r="E31" s="38" t="s">
        <v>53</v>
      </c>
    </row>
    <row r="32" spans="1:5" s="94" customFormat="1" ht="15.75">
      <c r="A32" s="98">
        <v>22</v>
      </c>
      <c r="B32" s="96" t="s">
        <v>323</v>
      </c>
      <c r="C32" s="38"/>
      <c r="D32" s="97">
        <v>1</v>
      </c>
      <c r="E32" s="38" t="s">
        <v>140</v>
      </c>
    </row>
    <row r="33" spans="1:5" ht="15.75">
      <c r="A33" s="99">
        <v>23</v>
      </c>
      <c r="B33" s="100" t="s">
        <v>141</v>
      </c>
      <c r="C33" s="101"/>
      <c r="D33" s="97">
        <v>1.1</v>
      </c>
      <c r="E33" s="38" t="s">
        <v>140</v>
      </c>
    </row>
    <row r="34" spans="1:5" ht="15.75">
      <c r="A34" s="99">
        <v>24</v>
      </c>
      <c r="B34" s="102" t="s">
        <v>324</v>
      </c>
      <c r="C34" s="101"/>
      <c r="D34" s="97">
        <v>113</v>
      </c>
      <c r="E34" s="103" t="s">
        <v>142</v>
      </c>
    </row>
    <row r="35" spans="1:5" ht="15.75">
      <c r="A35" s="99">
        <v>25</v>
      </c>
      <c r="B35" s="102" t="s">
        <v>143</v>
      </c>
      <c r="C35" s="101"/>
      <c r="D35" s="104">
        <v>32</v>
      </c>
      <c r="E35" s="103" t="s">
        <v>142</v>
      </c>
    </row>
    <row r="36" spans="1:5" ht="15.75">
      <c r="A36" s="105">
        <v>26</v>
      </c>
      <c r="B36" s="102" t="s">
        <v>250</v>
      </c>
      <c r="C36" s="101"/>
      <c r="D36" s="97">
        <v>39</v>
      </c>
      <c r="E36" s="103" t="s">
        <v>142</v>
      </c>
    </row>
    <row r="37" spans="1:5" ht="15.75">
      <c r="A37" s="99">
        <v>27</v>
      </c>
      <c r="B37" s="102" t="s">
        <v>144</v>
      </c>
      <c r="C37" s="101" t="s">
        <v>145</v>
      </c>
      <c r="D37" s="97">
        <v>190</v>
      </c>
      <c r="E37" s="103" t="s">
        <v>51</v>
      </c>
    </row>
    <row r="38" spans="1:5" ht="15.75">
      <c r="A38" s="99">
        <v>28</v>
      </c>
      <c r="B38" s="102" t="s">
        <v>146</v>
      </c>
      <c r="C38" s="101" t="s">
        <v>145</v>
      </c>
      <c r="D38" s="97">
        <v>327</v>
      </c>
      <c r="E38" s="103" t="s">
        <v>51</v>
      </c>
    </row>
    <row r="39" spans="1:5" s="94" customFormat="1" ht="15.75">
      <c r="A39" s="98">
        <v>19</v>
      </c>
      <c r="B39" s="96" t="s">
        <v>147</v>
      </c>
      <c r="C39" s="38"/>
      <c r="D39" s="97">
        <v>517</v>
      </c>
      <c r="E39" s="38" t="s">
        <v>51</v>
      </c>
    </row>
    <row r="40" spans="1:5" s="94" customFormat="1" ht="15.75">
      <c r="A40" s="98">
        <v>20</v>
      </c>
      <c r="B40" s="96" t="s">
        <v>148</v>
      </c>
      <c r="C40" s="38"/>
      <c r="D40" s="97">
        <v>1</v>
      </c>
      <c r="E40" s="38" t="s">
        <v>55</v>
      </c>
    </row>
    <row r="41" spans="1:5" s="94" customFormat="1" ht="15.75">
      <c r="A41" s="98">
        <v>21</v>
      </c>
      <c r="B41" s="96" t="s">
        <v>74</v>
      </c>
      <c r="C41" s="38"/>
      <c r="D41" s="97">
        <v>1</v>
      </c>
      <c r="E41" s="38" t="s">
        <v>55</v>
      </c>
    </row>
    <row r="42" spans="1:5" ht="12.75" customHeight="1">
      <c r="A42" s="127" t="s">
        <v>149</v>
      </c>
      <c r="B42" s="127"/>
      <c r="C42" s="127"/>
      <c r="D42" s="127"/>
      <c r="E42" s="127"/>
    </row>
    <row r="43" spans="1:5" ht="47.25">
      <c r="A43" s="95">
        <v>22</v>
      </c>
      <c r="B43" s="106" t="s">
        <v>325</v>
      </c>
      <c r="C43" s="38" t="s">
        <v>150</v>
      </c>
      <c r="D43" s="38">
        <v>138</v>
      </c>
      <c r="E43" s="38" t="s">
        <v>51</v>
      </c>
    </row>
    <row r="44" spans="1:5" ht="47.25">
      <c r="A44" s="95">
        <v>23</v>
      </c>
      <c r="B44" s="106" t="s">
        <v>326</v>
      </c>
      <c r="C44" s="38" t="s">
        <v>99</v>
      </c>
      <c r="D44" s="38">
        <v>54</v>
      </c>
      <c r="E44" s="38" t="s">
        <v>51</v>
      </c>
    </row>
    <row r="45" spans="1:5" ht="15.75">
      <c r="A45" s="95">
        <v>24</v>
      </c>
      <c r="B45" s="96" t="s">
        <v>327</v>
      </c>
      <c r="C45" s="38" t="s">
        <v>99</v>
      </c>
      <c r="D45" s="38">
        <v>6</v>
      </c>
      <c r="E45" s="38" t="s">
        <v>53</v>
      </c>
    </row>
    <row r="46" spans="1:5" ht="15.75">
      <c r="A46" s="95">
        <v>25</v>
      </c>
      <c r="B46" s="96" t="s">
        <v>327</v>
      </c>
      <c r="C46" s="38" t="s">
        <v>150</v>
      </c>
      <c r="D46" s="38">
        <v>24</v>
      </c>
      <c r="E46" s="38" t="s">
        <v>53</v>
      </c>
    </row>
    <row r="47" spans="1:5" ht="15.75">
      <c r="A47" s="95">
        <v>26</v>
      </c>
      <c r="B47" s="102" t="s">
        <v>151</v>
      </c>
      <c r="C47" s="101" t="s">
        <v>99</v>
      </c>
      <c r="D47" s="107">
        <v>14</v>
      </c>
      <c r="E47" s="103" t="s">
        <v>53</v>
      </c>
    </row>
    <row r="48" spans="1:5" ht="15.75">
      <c r="A48" s="95">
        <v>27</v>
      </c>
      <c r="B48" s="102" t="s">
        <v>151</v>
      </c>
      <c r="C48" s="101" t="s">
        <v>150</v>
      </c>
      <c r="D48" s="107">
        <v>39</v>
      </c>
      <c r="E48" s="103" t="s">
        <v>53</v>
      </c>
    </row>
    <row r="49" spans="1:5" ht="31.5">
      <c r="A49" s="95">
        <v>28</v>
      </c>
      <c r="B49" s="108" t="s">
        <v>251</v>
      </c>
      <c r="C49" s="38"/>
      <c r="D49" s="38">
        <v>192</v>
      </c>
      <c r="E49" s="38" t="s">
        <v>51</v>
      </c>
    </row>
    <row r="50" spans="1:5" ht="33" customHeight="1">
      <c r="A50" s="95">
        <v>31</v>
      </c>
      <c r="B50" s="109" t="s">
        <v>328</v>
      </c>
      <c r="C50" s="101"/>
      <c r="D50" s="97">
        <v>64</v>
      </c>
      <c r="E50" s="103" t="s">
        <v>142</v>
      </c>
    </row>
    <row r="51" spans="1:5" ht="15.75">
      <c r="A51" s="95">
        <v>33</v>
      </c>
      <c r="B51" s="96" t="s">
        <v>147</v>
      </c>
      <c r="C51" s="38"/>
      <c r="D51" s="38">
        <v>192</v>
      </c>
      <c r="E51" s="38" t="s">
        <v>51</v>
      </c>
    </row>
    <row r="52" spans="1:4" s="16" customFormat="1" ht="15">
      <c r="A52" s="17"/>
      <c r="B52" s="18" t="s">
        <v>168</v>
      </c>
      <c r="C52" s="17"/>
      <c r="D52" s="17"/>
    </row>
    <row r="53" spans="1:4" s="16" customFormat="1" ht="13.5" customHeight="1">
      <c r="A53" s="122" t="s">
        <v>169</v>
      </c>
      <c r="B53" s="122"/>
      <c r="C53" s="122"/>
      <c r="D53" s="122"/>
    </row>
    <row r="54" spans="1:4" s="16" customFormat="1" ht="12.75" customHeight="1">
      <c r="A54" s="115" t="s">
        <v>170</v>
      </c>
      <c r="B54" s="115"/>
      <c r="C54" s="115"/>
      <c r="D54" s="115"/>
    </row>
    <row r="55" spans="1:4" s="16" customFormat="1" ht="12.75" customHeight="1">
      <c r="A55" s="115"/>
      <c r="B55" s="115"/>
      <c r="C55" s="115"/>
      <c r="D55" s="115"/>
    </row>
    <row r="56" spans="1:4" s="16" customFormat="1" ht="61.5" customHeight="1">
      <c r="A56" s="115"/>
      <c r="B56" s="115"/>
      <c r="C56" s="115"/>
      <c r="D56" s="115"/>
    </row>
  </sheetData>
  <sheetProtection/>
  <mergeCells count="9">
    <mergeCell ref="A2:E2"/>
    <mergeCell ref="A53:D53"/>
    <mergeCell ref="A54:D56"/>
    <mergeCell ref="A10:E10"/>
    <mergeCell ref="A42:E42"/>
    <mergeCell ref="A1:D1"/>
    <mergeCell ref="A3:D3"/>
    <mergeCell ref="A4:D4"/>
    <mergeCell ref="A5:E8"/>
  </mergeCells>
  <printOptions/>
  <pageMargins left="0.8267716535433072" right="0.8267716535433072" top="0.7480314960629921" bottom="0.1968503937007874"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21" sqref="B21"/>
    </sheetView>
  </sheetViews>
  <sheetFormatPr defaultColWidth="8.7109375" defaultRowHeight="12.75"/>
  <cols>
    <col min="1" max="1" width="4.28125" style="71" customWidth="1"/>
    <col min="2" max="2" width="53.140625" style="71" customWidth="1"/>
    <col min="3" max="3" width="9.7109375" style="71" customWidth="1"/>
    <col min="4" max="4" width="10.8515625" style="71" customWidth="1"/>
    <col min="5" max="16384" width="8.7109375" style="71" customWidth="1"/>
  </cols>
  <sheetData>
    <row r="1" spans="1:4" s="16" customFormat="1" ht="15">
      <c r="A1" s="116" t="s">
        <v>277</v>
      </c>
      <c r="B1" s="116"/>
      <c r="C1" s="116"/>
      <c r="D1" s="116"/>
    </row>
    <row r="2" spans="1:4" s="16" customFormat="1" ht="30" customHeight="1">
      <c r="A2" s="125" t="s">
        <v>167</v>
      </c>
      <c r="B2" s="125"/>
      <c r="C2" s="125"/>
      <c r="D2" s="125"/>
    </row>
    <row r="3" spans="1:4" s="16" customFormat="1" ht="15">
      <c r="A3" s="118" t="s">
        <v>164</v>
      </c>
      <c r="B3" s="118"/>
      <c r="C3" s="118"/>
      <c r="D3" s="118"/>
    </row>
    <row r="4" spans="1:4" s="16" customFormat="1" ht="15">
      <c r="A4" s="119" t="s">
        <v>266</v>
      </c>
      <c r="B4" s="120"/>
      <c r="C4" s="120"/>
      <c r="D4" s="120"/>
    </row>
    <row r="5" spans="1:4" s="16" customFormat="1" ht="15" customHeight="1">
      <c r="A5" s="121" t="s">
        <v>166</v>
      </c>
      <c r="B5" s="121"/>
      <c r="C5" s="121"/>
      <c r="D5" s="121"/>
    </row>
    <row r="6" spans="1:4" s="16" customFormat="1" ht="15">
      <c r="A6" s="121"/>
      <c r="B6" s="121"/>
      <c r="C6" s="121"/>
      <c r="D6" s="121"/>
    </row>
    <row r="7" spans="1:4" s="16" customFormat="1" ht="15">
      <c r="A7" s="121"/>
      <c r="B7" s="121"/>
      <c r="C7" s="121"/>
      <c r="D7" s="121"/>
    </row>
    <row r="8" spans="1:4" s="16" customFormat="1" ht="43.5" customHeight="1">
      <c r="A8" s="121"/>
      <c r="B8" s="121"/>
      <c r="C8" s="121"/>
      <c r="D8" s="121"/>
    </row>
    <row r="9" spans="1:4" ht="15">
      <c r="A9" s="69"/>
      <c r="B9" s="70" t="s">
        <v>265</v>
      </c>
      <c r="C9" s="69"/>
      <c r="D9" s="69"/>
    </row>
    <row r="10" spans="1:4" ht="28.5" customHeight="1">
      <c r="A10" s="24" t="s">
        <v>45</v>
      </c>
      <c r="B10" s="28" t="s">
        <v>46</v>
      </c>
      <c r="C10" s="28" t="s">
        <v>47</v>
      </c>
      <c r="D10" s="24" t="s">
        <v>48</v>
      </c>
    </row>
    <row r="11" spans="1:4" ht="15">
      <c r="A11" s="29">
        <v>1</v>
      </c>
      <c r="B11" s="72" t="s">
        <v>252</v>
      </c>
      <c r="C11" s="29" t="s">
        <v>53</v>
      </c>
      <c r="D11" s="73">
        <v>318</v>
      </c>
    </row>
    <row r="12" spans="1:4" ht="15">
      <c r="A12" s="29">
        <v>2</v>
      </c>
      <c r="B12" s="72" t="s">
        <v>253</v>
      </c>
      <c r="C12" s="29" t="s">
        <v>53</v>
      </c>
      <c r="D12" s="73">
        <v>255</v>
      </c>
    </row>
    <row r="13" spans="1:4" ht="15">
      <c r="A13" s="29">
        <v>3</v>
      </c>
      <c r="B13" s="72" t="s">
        <v>254</v>
      </c>
      <c r="C13" s="29" t="s">
        <v>51</v>
      </c>
      <c r="D13" s="73">
        <v>452</v>
      </c>
    </row>
    <row r="14" spans="1:4" ht="15">
      <c r="A14" s="29">
        <v>4</v>
      </c>
      <c r="B14" s="72" t="s">
        <v>255</v>
      </c>
      <c r="C14" s="29" t="s">
        <v>51</v>
      </c>
      <c r="D14" s="73">
        <v>36</v>
      </c>
    </row>
    <row r="15" spans="1:4" ht="15">
      <c r="A15" s="29">
        <v>5</v>
      </c>
      <c r="B15" s="72" t="s">
        <v>256</v>
      </c>
      <c r="C15" s="29" t="s">
        <v>53</v>
      </c>
      <c r="D15" s="73">
        <v>31</v>
      </c>
    </row>
    <row r="16" spans="1:4" ht="15">
      <c r="A16" s="29">
        <v>6</v>
      </c>
      <c r="B16" s="72" t="s">
        <v>257</v>
      </c>
      <c r="C16" s="29" t="s">
        <v>53</v>
      </c>
      <c r="D16" s="73">
        <v>20</v>
      </c>
    </row>
    <row r="17" spans="1:4" ht="15">
      <c r="A17" s="29">
        <v>7</v>
      </c>
      <c r="B17" s="72" t="s">
        <v>258</v>
      </c>
      <c r="C17" s="29" t="s">
        <v>53</v>
      </c>
      <c r="D17" s="73">
        <v>12</v>
      </c>
    </row>
    <row r="18" spans="1:4" ht="15">
      <c r="A18" s="29">
        <v>8</v>
      </c>
      <c r="B18" s="30" t="s">
        <v>259</v>
      </c>
      <c r="C18" s="29" t="s">
        <v>51</v>
      </c>
      <c r="D18" s="73">
        <v>215</v>
      </c>
    </row>
    <row r="19" spans="1:4" ht="15">
      <c r="A19" s="29">
        <v>9</v>
      </c>
      <c r="B19" s="30" t="s">
        <v>260</v>
      </c>
      <c r="C19" s="29" t="s">
        <v>53</v>
      </c>
      <c r="D19" s="73">
        <v>10</v>
      </c>
    </row>
    <row r="20" spans="1:4" ht="15">
      <c r="A20" s="29">
        <v>10</v>
      </c>
      <c r="B20" s="30" t="s">
        <v>261</v>
      </c>
      <c r="C20" s="29" t="s">
        <v>53</v>
      </c>
      <c r="D20" s="73">
        <v>3</v>
      </c>
    </row>
    <row r="21" spans="1:4" ht="15">
      <c r="A21" s="29">
        <v>11</v>
      </c>
      <c r="B21" s="30" t="s">
        <v>262</v>
      </c>
      <c r="C21" s="29" t="s">
        <v>51</v>
      </c>
      <c r="D21" s="73">
        <v>5</v>
      </c>
    </row>
    <row r="22" spans="1:4" ht="15">
      <c r="A22" s="29">
        <v>12</v>
      </c>
      <c r="B22" s="30" t="s">
        <v>263</v>
      </c>
      <c r="C22" s="29" t="s">
        <v>53</v>
      </c>
      <c r="D22" s="73">
        <v>12</v>
      </c>
    </row>
    <row r="23" spans="1:4" ht="15">
      <c r="A23" s="29">
        <v>13</v>
      </c>
      <c r="B23" s="30" t="s">
        <v>264</v>
      </c>
      <c r="C23" s="29" t="s">
        <v>49</v>
      </c>
      <c r="D23" s="73">
        <v>45</v>
      </c>
    </row>
    <row r="24" spans="1:4" ht="15">
      <c r="A24" s="29">
        <v>14</v>
      </c>
      <c r="B24" s="30" t="s">
        <v>303</v>
      </c>
      <c r="C24" s="29" t="s">
        <v>53</v>
      </c>
      <c r="D24" s="73">
        <v>1</v>
      </c>
    </row>
    <row r="25" spans="1:4" s="16" customFormat="1" ht="15">
      <c r="A25" s="17"/>
      <c r="B25" s="18" t="s">
        <v>168</v>
      </c>
      <c r="C25" s="17"/>
      <c r="D25" s="17"/>
    </row>
    <row r="26" spans="1:4" s="16" customFormat="1" ht="13.5" customHeight="1">
      <c r="A26" s="122" t="s">
        <v>169</v>
      </c>
      <c r="B26" s="122"/>
      <c r="C26" s="122"/>
      <c r="D26" s="122"/>
    </row>
    <row r="27" spans="1:4" s="16" customFormat="1" ht="12.75" customHeight="1">
      <c r="A27" s="115" t="s">
        <v>170</v>
      </c>
      <c r="B27" s="115"/>
      <c r="C27" s="115"/>
      <c r="D27" s="115"/>
    </row>
    <row r="28" spans="1:4" s="16" customFormat="1" ht="12.75" customHeight="1">
      <c r="A28" s="115"/>
      <c r="B28" s="115"/>
      <c r="C28" s="115"/>
      <c r="D28" s="115"/>
    </row>
    <row r="29" spans="1:4" s="16" customFormat="1" ht="61.5" customHeight="1">
      <c r="A29" s="115"/>
      <c r="B29" s="115"/>
      <c r="C29" s="115"/>
      <c r="D29" s="115"/>
    </row>
  </sheetData>
  <sheetProtection/>
  <mergeCells count="7">
    <mergeCell ref="A26:D26"/>
    <mergeCell ref="A27:D29"/>
    <mergeCell ref="A1:D1"/>
    <mergeCell ref="A2:D2"/>
    <mergeCell ref="A3:D3"/>
    <mergeCell ref="A4:D4"/>
    <mergeCell ref="A5:D8"/>
  </mergeCells>
  <printOptions/>
  <pageMargins left="0.9055118110236221" right="0.7086614173228347" top="0.7480314960629921"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ieva</dc:creator>
  <cp:keywords/>
  <dc:description/>
  <cp:lastModifiedBy>ieva</cp:lastModifiedBy>
  <cp:lastPrinted>2014-01-14T14:08:05Z</cp:lastPrinted>
  <dcterms:modified xsi:type="dcterms:W3CDTF">2014-01-14T14:08:08Z</dcterms:modified>
  <cp:category/>
  <cp:version/>
  <cp:contentType/>
  <cp:contentStatus/>
  <cp:revision>2</cp:revision>
</cp:coreProperties>
</file>